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0520" windowHeight="3660" activeTab="0"/>
  </bookViews>
  <sheets>
    <sheet name="U11 GIRL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<sst xmlns="http://schemas.openxmlformats.org/spreadsheetml/2006/main" count="37" uniqueCount="35">
  <si>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Forename</t>
  </si>
  <si>
    <t>Surname</t>
  </si>
  <si>
    <t>GP 1</t>
  </si>
  <si>
    <t>GP 2</t>
  </si>
  <si>
    <t>GP 3</t>
  </si>
  <si>
    <t>GP 4</t>
  </si>
  <si>
    <t>GP 5</t>
  </si>
  <si>
    <t>GP Pts</t>
  </si>
  <si>
    <t>Willoughby</t>
  </si>
  <si>
    <t>Nina</t>
  </si>
  <si>
    <t>Pert</t>
  </si>
  <si>
    <t>Latypova</t>
  </si>
  <si>
    <t>Olga</t>
  </si>
  <si>
    <t>Charlotte</t>
  </si>
  <si>
    <t>Gohil</t>
  </si>
  <si>
    <t>Mae</t>
  </si>
  <si>
    <t>Arianna</t>
  </si>
  <si>
    <t>Ellis</t>
  </si>
  <si>
    <t>Granger</t>
  </si>
  <si>
    <t>Catabay</t>
  </si>
  <si>
    <t>Singh</t>
  </si>
  <si>
    <t>Alyssa</t>
  </si>
  <si>
    <t>Omoruyi</t>
  </si>
  <si>
    <t>Ishita</t>
  </si>
  <si>
    <t>Bhavana</t>
  </si>
  <si>
    <t>Chatti</t>
  </si>
  <si>
    <t>Zoe</t>
  </si>
  <si>
    <t>Johnson</t>
  </si>
  <si>
    <t>ESSEX U11 GIRLS' GP 2018-19</t>
  </si>
  <si>
    <t>Mangalaram</t>
  </si>
  <si>
    <t>Anna</t>
  </si>
  <si>
    <t>Berdnik</t>
  </si>
  <si>
    <t>Mredula</t>
  </si>
  <si>
    <t xml:space="preserve">Millie </t>
  </si>
  <si>
    <t>Flower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</si>
</sst>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;@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0.0%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="90" zoomScaleNormal="90" zoomScalePageLayoutView="0" workbookViewId="0" topLeftCell="A1">
      <selection activeCell="M14" sqref="M14"/>
    </sheetView>
  </sheetViews>
  <sheetFormatPr defaultColWidth="9.140625" defaultRowHeight="12.75"/>
  <cols>
    <col min="1" max="1" width="3.8515625" style="5" customWidth="1"/>
    <col min="2" max="2" width="13.8515625" style="5" customWidth="1"/>
    <col min="3" max="3" width="22.7109375" style="5" customWidth="1"/>
    <col min="4" max="8" width="8.7109375" style="5" customWidth="1"/>
    <col min="9" max="9" width="10.140625" style="5" customWidth="1"/>
    <col min="10" max="10" width="9.140625" style="5" customWidth="1"/>
    <col min="11" max="11" width="13.57421875" style="11" customWidth="1"/>
    <col min="12" max="12" width="13.140625" style="5" customWidth="1"/>
    <col min="13" max="16384" width="9.140625" style="5" customWidth="1"/>
  </cols>
  <sheetData>
    <row r="1" spans="2:11" ht="40.5" customHeight="1">
      <c r="B1" s="8"/>
      <c r="C1" s="29" t="s">
        <v>28</v>
      </c>
      <c r="D1" s="29"/>
      <c r="E1" s="29"/>
      <c r="F1" s="29"/>
      <c r="G1" s="29"/>
      <c r="H1" s="29"/>
      <c r="I1" s="2"/>
      <c r="J1" s="14"/>
      <c r="K1" s="19"/>
    </row>
    <row r="2" spans="2:13" ht="19.5" customHeight="1" thickBot="1">
      <c r="B2" s="15" t="s">
        <v>0</v>
      </c>
      <c r="C2" s="18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14"/>
      <c r="L2" s="20"/>
      <c r="M2" s="25"/>
    </row>
    <row r="3" spans="2:13" ht="18" customHeight="1">
      <c r="B3" s="12" t="s">
        <v>9</v>
      </c>
      <c r="C3" s="12" t="s">
        <v>10</v>
      </c>
      <c r="D3" s="10">
        <f>3*6.5</f>
        <v>19.5</v>
      </c>
      <c r="E3" s="10">
        <f>4*7.5</f>
        <v>30</v>
      </c>
      <c r="F3" s="10">
        <f>5.5*6.5</f>
        <v>35.75</v>
      </c>
      <c r="G3" s="10">
        <f>4*6.5</f>
        <v>26</v>
      </c>
      <c r="H3" s="10">
        <f>3.5*6.5</f>
        <v>22.75</v>
      </c>
      <c r="I3" s="17">
        <f aca="true" t="shared" si="0" ref="I3:I16">SUM(D3:H3)-SMALL(D3:H3,1)-SMALL(D3:H3,2)</f>
        <v>91.75</v>
      </c>
      <c r="J3" s="3"/>
      <c r="K3" s="23"/>
      <c r="L3" s="13"/>
      <c r="M3" s="23"/>
    </row>
    <row r="4" spans="2:13" ht="18" customHeight="1">
      <c r="B4" s="4" t="s">
        <v>12</v>
      </c>
      <c r="C4" s="4" t="s">
        <v>11</v>
      </c>
      <c r="D4" s="1">
        <f>4.5*5</f>
        <v>22.5</v>
      </c>
      <c r="E4" s="1">
        <f>2.5*7.5</f>
        <v>18.75</v>
      </c>
      <c r="F4" s="1">
        <f>5*4.5</f>
        <v>22.5</v>
      </c>
      <c r="G4" s="1">
        <f>3*6.5</f>
        <v>19.5</v>
      </c>
      <c r="H4" s="10">
        <f>4.5*6.5</f>
        <v>29.25</v>
      </c>
      <c r="I4" s="17">
        <f t="shared" si="0"/>
        <v>74.25</v>
      </c>
      <c r="J4" s="3"/>
      <c r="K4" s="22"/>
      <c r="L4" s="26"/>
      <c r="M4" s="23"/>
    </row>
    <row r="5" spans="2:12" ht="18" customHeight="1">
      <c r="B5" s="4" t="s">
        <v>13</v>
      </c>
      <c r="C5" s="4" t="s">
        <v>8</v>
      </c>
      <c r="D5" s="1">
        <f>4.5*5</f>
        <v>22.5</v>
      </c>
      <c r="E5" s="1">
        <f>3.5*5</f>
        <v>17.5</v>
      </c>
      <c r="F5" s="1">
        <f>4*4.5</f>
        <v>18</v>
      </c>
      <c r="G5" s="1">
        <f>6*4.5</f>
        <v>27</v>
      </c>
      <c r="H5" s="1">
        <f>2*6.5</f>
        <v>13</v>
      </c>
      <c r="I5" s="28">
        <f t="shared" si="0"/>
        <v>67.5</v>
      </c>
      <c r="J5" s="3"/>
      <c r="K5" s="21"/>
      <c r="L5" s="24"/>
    </row>
    <row r="6" spans="2:12" ht="18" customHeight="1">
      <c r="B6" s="12" t="s">
        <v>15</v>
      </c>
      <c r="C6" s="12" t="s">
        <v>19</v>
      </c>
      <c r="D6" s="10">
        <f>4*4</f>
        <v>16</v>
      </c>
      <c r="E6" s="10">
        <f>4*5</f>
        <v>20</v>
      </c>
      <c r="F6" s="10">
        <f>4.5*4.5</f>
        <v>20.25</v>
      </c>
      <c r="G6" s="10">
        <f>4.5*4.5</f>
        <v>20.25</v>
      </c>
      <c r="H6" s="10">
        <f>5.5*4.5</f>
        <v>24.75</v>
      </c>
      <c r="I6" s="17">
        <f t="shared" si="0"/>
        <v>65.25</v>
      </c>
      <c r="J6" s="3"/>
      <c r="K6" s="21"/>
      <c r="L6" s="24"/>
    </row>
    <row r="7" spans="2:11" ht="18" customHeight="1">
      <c r="B7" s="4" t="s">
        <v>23</v>
      </c>
      <c r="C7" s="4" t="s">
        <v>20</v>
      </c>
      <c r="D7" s="1">
        <f>3*5</f>
        <v>15</v>
      </c>
      <c r="E7" s="1">
        <f>3.5*5</f>
        <v>17.5</v>
      </c>
      <c r="F7" s="1">
        <f>2.5*4.5</f>
        <v>11.25</v>
      </c>
      <c r="G7" s="1">
        <f>3*4.5</f>
        <v>13.5</v>
      </c>
      <c r="H7" s="10">
        <v>0</v>
      </c>
      <c r="I7" s="17">
        <f t="shared" si="0"/>
        <v>46</v>
      </c>
      <c r="J7" s="3"/>
      <c r="K7" s="5"/>
    </row>
    <row r="8" spans="2:11" ht="18" customHeight="1">
      <c r="B8" s="4" t="s">
        <v>13</v>
      </c>
      <c r="C8" s="4" t="s">
        <v>18</v>
      </c>
      <c r="D8" s="1">
        <f>1*4</f>
        <v>4</v>
      </c>
      <c r="E8" s="1">
        <v>0</v>
      </c>
      <c r="F8" s="1">
        <f>3*4.5</f>
        <v>13.5</v>
      </c>
      <c r="G8" s="1">
        <v>0</v>
      </c>
      <c r="H8" s="10">
        <f>4*4.5</f>
        <v>18</v>
      </c>
      <c r="I8" s="17">
        <f t="shared" si="0"/>
        <v>35.5</v>
      </c>
      <c r="K8" s="5"/>
    </row>
    <row r="9" spans="2:11" ht="18" customHeight="1">
      <c r="B9" s="4" t="s">
        <v>24</v>
      </c>
      <c r="C9" s="4" t="s">
        <v>25</v>
      </c>
      <c r="D9" s="1">
        <v>0</v>
      </c>
      <c r="E9" s="1">
        <f>4*2</f>
        <v>8</v>
      </c>
      <c r="F9" s="1">
        <f>3.5*3</f>
        <v>10.5</v>
      </c>
      <c r="G9" s="1">
        <f>4*3</f>
        <v>12</v>
      </c>
      <c r="H9" s="10">
        <f>4*3</f>
        <v>12</v>
      </c>
      <c r="I9" s="17">
        <f t="shared" si="0"/>
        <v>34.5</v>
      </c>
      <c r="K9" s="5"/>
    </row>
    <row r="10" spans="2:11" ht="18" customHeight="1">
      <c r="B10" s="4" t="s">
        <v>26</v>
      </c>
      <c r="C10" s="4" t="s">
        <v>27</v>
      </c>
      <c r="D10" s="1">
        <v>0</v>
      </c>
      <c r="E10" s="1">
        <f>4*5</f>
        <v>20</v>
      </c>
      <c r="F10" s="1">
        <v>0</v>
      </c>
      <c r="G10" s="1">
        <f>3*4.5</f>
        <v>13.5</v>
      </c>
      <c r="H10" s="10">
        <v>0</v>
      </c>
      <c r="I10" s="17">
        <f t="shared" si="0"/>
        <v>33.5</v>
      </c>
      <c r="K10" s="5"/>
    </row>
    <row r="11" spans="2:11" ht="18" customHeight="1">
      <c r="B11" s="4" t="s">
        <v>16</v>
      </c>
      <c r="C11" s="4" t="s">
        <v>14</v>
      </c>
      <c r="D11" s="1">
        <f>4*3</f>
        <v>12</v>
      </c>
      <c r="E11" s="1">
        <f>3*2</f>
        <v>6</v>
      </c>
      <c r="F11" s="1">
        <f>3.5*3</f>
        <v>10.5</v>
      </c>
      <c r="G11" s="1">
        <v>0</v>
      </c>
      <c r="H11" s="10">
        <v>0</v>
      </c>
      <c r="I11" s="17">
        <f t="shared" si="0"/>
        <v>28.5</v>
      </c>
      <c r="K11" s="5"/>
    </row>
    <row r="12" spans="2:11" ht="18" customHeight="1">
      <c r="B12" s="4" t="s">
        <v>30</v>
      </c>
      <c r="C12" s="4" t="s">
        <v>31</v>
      </c>
      <c r="D12" s="1">
        <v>0</v>
      </c>
      <c r="E12" s="1">
        <v>0</v>
      </c>
      <c r="F12" s="1">
        <v>0</v>
      </c>
      <c r="G12" s="1">
        <f>2*4.5</f>
        <v>9</v>
      </c>
      <c r="H12" s="1">
        <f>4*4.5</f>
        <v>18</v>
      </c>
      <c r="I12" s="17">
        <f t="shared" si="0"/>
        <v>27</v>
      </c>
      <c r="J12"/>
      <c r="K12" s="5"/>
    </row>
    <row r="13" spans="2:12" ht="18" customHeight="1">
      <c r="B13" s="4" t="s">
        <v>13</v>
      </c>
      <c r="C13" s="4" t="s">
        <v>17</v>
      </c>
      <c r="D13" s="1">
        <f>3*5</f>
        <v>15</v>
      </c>
      <c r="E13" s="1">
        <f>2*5</f>
        <v>10</v>
      </c>
      <c r="F13" s="1">
        <v>0</v>
      </c>
      <c r="G13" s="1">
        <v>0</v>
      </c>
      <c r="H13" s="1">
        <v>0</v>
      </c>
      <c r="I13" s="17">
        <f t="shared" si="0"/>
        <v>25</v>
      </c>
      <c r="J13"/>
      <c r="K13" s="5"/>
      <c r="L13" s="14"/>
    </row>
    <row r="14" spans="2:11" ht="18" customHeight="1">
      <c r="B14" s="4" t="s">
        <v>21</v>
      </c>
      <c r="C14" s="4" t="s">
        <v>22</v>
      </c>
      <c r="D14" s="1">
        <f>1.5*3</f>
        <v>4.5</v>
      </c>
      <c r="E14" s="1">
        <f>3*2</f>
        <v>6</v>
      </c>
      <c r="F14" s="1">
        <f>3*3</f>
        <v>9</v>
      </c>
      <c r="G14" s="1">
        <v>0</v>
      </c>
      <c r="H14" s="1">
        <f>3*3</f>
        <v>9</v>
      </c>
      <c r="I14" s="17">
        <f t="shared" si="0"/>
        <v>24</v>
      </c>
      <c r="J14"/>
      <c r="K14" s="5"/>
    </row>
    <row r="15" spans="2:11" ht="18" customHeight="1">
      <c r="B15" s="4" t="s">
        <v>32</v>
      </c>
      <c r="C15" s="27" t="s">
        <v>29</v>
      </c>
      <c r="D15" s="1">
        <v>0</v>
      </c>
      <c r="E15" s="1">
        <v>0</v>
      </c>
      <c r="F15" s="1">
        <v>0</v>
      </c>
      <c r="G15" s="1">
        <f>1*4.5</f>
        <v>4.5</v>
      </c>
      <c r="H15" s="1">
        <v>0</v>
      </c>
      <c r="I15" s="17">
        <f t="shared" si="0"/>
        <v>4.5</v>
      </c>
      <c r="J15"/>
      <c r="K15" s="5"/>
    </row>
    <row r="16" spans="2:11" ht="18" customHeight="1">
      <c r="B16" s="4" t="s">
        <v>33</v>
      </c>
      <c r="C16" s="4" t="s">
        <v>34</v>
      </c>
      <c r="D16" s="1">
        <v>0</v>
      </c>
      <c r="E16" s="1">
        <v>0</v>
      </c>
      <c r="F16" s="1">
        <v>0</v>
      </c>
      <c r="G16" s="1">
        <v>0</v>
      </c>
      <c r="H16" s="1">
        <f>0.5*4.5</f>
        <v>2.25</v>
      </c>
      <c r="I16" s="17">
        <f t="shared" si="0"/>
        <v>2.25</v>
      </c>
      <c r="J16"/>
      <c r="K16" s="5"/>
    </row>
    <row r="17" spans="2:11" ht="18" customHeight="1">
      <c r="B17"/>
      <c r="C17"/>
      <c r="D17"/>
      <c r="E17"/>
      <c r="F17"/>
      <c r="G17"/>
      <c r="H17"/>
      <c r="I17"/>
      <c r="J17"/>
      <c r="K17" s="5"/>
    </row>
    <row r="18" spans="2:11" ht="18" customHeight="1">
      <c r="B18"/>
      <c r="C18"/>
      <c r="D18"/>
      <c r="E18"/>
      <c r="F18"/>
      <c r="G18"/>
      <c r="I18"/>
      <c r="J18"/>
      <c r="K18" s="5"/>
    </row>
    <row r="19" spans="2:11" ht="18" customHeight="1">
      <c r="B19"/>
      <c r="C19"/>
      <c r="D19"/>
      <c r="E19"/>
      <c r="F19"/>
      <c r="G19"/>
      <c r="I19"/>
      <c r="J19"/>
      <c r="K19" s="5"/>
    </row>
    <row r="20" spans="2:11" ht="18" customHeight="1">
      <c r="B20"/>
      <c r="C20"/>
      <c r="D20"/>
      <c r="E20"/>
      <c r="F20"/>
      <c r="G20"/>
      <c r="I20"/>
      <c r="J20"/>
      <c r="K20" s="5"/>
    </row>
    <row r="21" spans="2:11" ht="18" customHeight="1">
      <c r="B21"/>
      <c r="C21"/>
      <c r="D21"/>
      <c r="E21"/>
      <c r="F21"/>
      <c r="G21"/>
      <c r="I21"/>
      <c r="J21"/>
      <c r="K21" s="5"/>
    </row>
    <row r="22" spans="2:11" ht="18.75" customHeight="1">
      <c r="B22"/>
      <c r="C22"/>
      <c r="D22"/>
      <c r="E22"/>
      <c r="F22"/>
      <c r="G22"/>
      <c r="I22"/>
      <c r="J22"/>
      <c r="K22" s="5"/>
    </row>
    <row r="23" spans="2:11" ht="18" customHeight="1">
      <c r="B23"/>
      <c r="C23"/>
      <c r="D23"/>
      <c r="E23"/>
      <c r="F23"/>
      <c r="G23"/>
      <c r="I23"/>
      <c r="J23"/>
      <c r="K23" s="5"/>
    </row>
    <row r="24" spans="2:11" ht="18" customHeight="1">
      <c r="B24"/>
      <c r="C24"/>
      <c r="D24"/>
      <c r="E24"/>
      <c r="F24"/>
      <c r="G24"/>
      <c r="I24"/>
      <c r="J24"/>
      <c r="K24" s="5"/>
    </row>
    <row r="25" spans="2:11" ht="18" customHeight="1">
      <c r="B25" s="9"/>
      <c r="C25" s="9"/>
      <c r="D25" s="14"/>
      <c r="E25" s="14"/>
      <c r="K25" s="5"/>
    </row>
    <row r="26" spans="2:11" ht="18" customHeight="1">
      <c r="B26" s="9"/>
      <c r="C26" s="9"/>
      <c r="D26" s="14"/>
      <c r="E26" s="14"/>
      <c r="K26" s="5"/>
    </row>
    <row r="27" spans="2:5" ht="18" customHeight="1">
      <c r="B27" s="16"/>
      <c r="C27" s="16"/>
      <c r="D27" s="14"/>
      <c r="E27" s="14"/>
    </row>
    <row r="28" spans="2:5" ht="18" customHeight="1">
      <c r="B28" s="16"/>
      <c r="C28" s="16"/>
      <c r="D28" s="14"/>
      <c r="E28" s="14"/>
    </row>
    <row r="29" spans="2:5" ht="18" customHeight="1">
      <c r="B29" s="9"/>
      <c r="C29" s="9"/>
      <c r="D29" s="14"/>
      <c r="E29" s="14"/>
    </row>
    <row r="30" spans="2:5" ht="18" customHeight="1">
      <c r="B30" s="9"/>
      <c r="C30" s="9"/>
      <c r="D30" s="14"/>
      <c r="E30" s="14"/>
    </row>
    <row r="31" spans="2:5" ht="18" customHeight="1">
      <c r="B31" s="9"/>
      <c r="C31" s="9"/>
      <c r="D31" s="14"/>
      <c r="E31" s="14"/>
    </row>
    <row r="32" spans="2:5" ht="18" customHeight="1">
      <c r="B32" s="9"/>
      <c r="C32" s="9"/>
      <c r="D32" s="14"/>
      <c r="E32" s="14"/>
    </row>
    <row r="33" spans="2:5" ht="18" customHeight="1">
      <c r="B33" s="14"/>
      <c r="C33" s="14"/>
      <c r="D33" s="14"/>
      <c r="E33" s="14"/>
    </row>
    <row r="34" ht="18" customHeight="1"/>
  </sheetData>
  <sheetProtection/>
  <mergeCells count="1">
    <mergeCell ref="C1:H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Master</dc:creator>
  <cp:keywords/>
  <dc:description/>
  <cp:lastModifiedBy>Dave</cp:lastModifiedBy>
  <cp:lastPrinted>2019-06-23T13:04:59Z</cp:lastPrinted>
  <dcterms:created xsi:type="dcterms:W3CDTF">2008-12-10T16:36:19Z</dcterms:created>
  <dcterms:modified xsi:type="dcterms:W3CDTF">2019-07-03T15:34:20Z</dcterms:modified>
  <cp:category/>
  <cp:version/>
  <cp:contentType/>
  <cp:contentStatus/>
</cp:coreProperties>
</file>