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16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<sst xmlns="http://schemas.openxmlformats.org/spreadsheetml/2006/main" count="88" uniqueCount="61">
  <si>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>ESSEX U11 GP 2018-19</t>
  </si>
  <si>
    <t>Forename</t>
  </si>
  <si>
    <t>Surname</t>
  </si>
  <si>
    <t>M/F</t>
  </si>
  <si>
    <t>GP 1</t>
  </si>
  <si>
    <t>GP 2</t>
  </si>
  <si>
    <t xml:space="preserve">GP3 </t>
  </si>
  <si>
    <t xml:space="preserve">GP 4 </t>
  </si>
  <si>
    <t>GP 5</t>
  </si>
  <si>
    <t>GP Pts</t>
  </si>
  <si>
    <t>Nina</t>
  </si>
  <si>
    <t>Pert</t>
  </si>
  <si>
    <t>F</t>
  </si>
  <si>
    <t>Olga</t>
  </si>
  <si>
    <t>Latypova</t>
  </si>
  <si>
    <t>Charlotte</t>
  </si>
  <si>
    <t>Willoughby</t>
  </si>
  <si>
    <t>Shayan</t>
  </si>
  <si>
    <t>Gohil</t>
  </si>
  <si>
    <t>M</t>
  </si>
  <si>
    <t>Ishita</t>
  </si>
  <si>
    <t>Singh</t>
  </si>
  <si>
    <t>Linards</t>
  </si>
  <si>
    <t>Jurisons</t>
  </si>
  <si>
    <t>Louis</t>
  </si>
  <si>
    <t>Thomas</t>
  </si>
  <si>
    <t>Ellis</t>
  </si>
  <si>
    <t>Leonard</t>
  </si>
  <si>
    <t>Cheung</t>
  </si>
  <si>
    <t>Byon</t>
  </si>
  <si>
    <t>Meyer</t>
  </si>
  <si>
    <t>Max</t>
  </si>
  <si>
    <t>Yau</t>
  </si>
  <si>
    <t>Maheep</t>
  </si>
  <si>
    <t>Zoe</t>
  </si>
  <si>
    <t>Johnson</t>
  </si>
  <si>
    <t>Charlie</t>
  </si>
  <si>
    <t>Moorey</t>
  </si>
  <si>
    <t>Dinil</t>
  </si>
  <si>
    <t>Siriwardana</t>
  </si>
  <si>
    <t>Rares</t>
  </si>
  <si>
    <t>Meca</t>
  </si>
  <si>
    <t>Jixuan</t>
  </si>
  <si>
    <t>Li</t>
  </si>
  <si>
    <t>Sebastian</t>
  </si>
  <si>
    <t>Rapley Mende</t>
  </si>
  <si>
    <t>Matei</t>
  </si>
  <si>
    <t>Coseru</t>
  </si>
  <si>
    <t>Joseph</t>
  </si>
  <si>
    <t>Summers</t>
  </si>
  <si>
    <t>Adam</t>
  </si>
  <si>
    <t>Akhtar</t>
  </si>
  <si>
    <t>Evan</t>
  </si>
  <si>
    <t>Poon</t>
  </si>
  <si>
    <t>Daniel</t>
  </si>
  <si>
    <t>Eldridge</t>
  </si>
  <si>
    <t>Cody</t>
  </si>
  <si>
    <t>Pooler</t>
  </si>
  <si>
    <t>Granger</t>
  </si>
  <si>
    <t>Laura</t>
  </si>
  <si>
    <t>Sutton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</si>
</sst>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R59"/>
  <sheetViews>
    <sheetView tabSelected="1" zoomScale="90" zoomScaleNormal="90" zoomScalePageLayoutView="0" workbookViewId="0" topLeftCell="A13">
      <selection activeCell="L8" sqref="L8"/>
    </sheetView>
  </sheetViews>
  <sheetFormatPr defaultColWidth="9.00390625" defaultRowHeight="14.25"/>
  <cols>
    <col min="1" max="1" width="4.50390625" style="0" customWidth="1"/>
    <col min="2" max="2" width="14.50390625" style="6" customWidth="1"/>
    <col min="3" max="3" width="19.75390625" style="6" customWidth="1"/>
    <col min="4" max="4" width="6.25390625" style="6" customWidth="1"/>
    <col min="5" max="6" width="6.75390625" style="6" customWidth="1"/>
    <col min="7" max="7" width="6.25390625" style="6" customWidth="1"/>
    <col min="8" max="9" width="6.75390625" style="6" customWidth="1"/>
    <col min="10" max="11" width="9.00390625" style="6" customWidth="1"/>
    <col min="12" max="12" width="11.875" style="25" customWidth="1"/>
    <col min="13" max="13" width="12.75390625" style="6" customWidth="1"/>
    <col min="14" max="16384" width="9.00390625" style="6" customWidth="1"/>
  </cols>
  <sheetData>
    <row r="1" spans="2:44" ht="38.25" customHeight="1">
      <c r="B1" s="1"/>
      <c r="C1" s="26" t="s">
        <v>0</v>
      </c>
      <c r="D1" s="26"/>
      <c r="E1" s="26"/>
      <c r="F1" s="26"/>
      <c r="G1" s="26"/>
      <c r="H1" s="26"/>
      <c r="I1" s="26"/>
      <c r="J1" s="2"/>
      <c r="K1" s="3"/>
      <c r="L1" s="4"/>
      <c r="M1" s="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2:44" ht="18" customHeight="1" thickBot="1"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3"/>
      <c r="L2" s="11"/>
      <c r="M2" s="1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8" customHeight="1">
      <c r="B3" s="13" t="s">
        <v>10</v>
      </c>
      <c r="C3" s="13" t="s">
        <v>11</v>
      </c>
      <c r="D3" s="14" t="s">
        <v>12</v>
      </c>
      <c r="E3" s="14">
        <f>3*5.5</f>
        <v>16.5</v>
      </c>
      <c r="F3" s="14">
        <f>4*6.5</f>
        <v>26</v>
      </c>
      <c r="G3" s="14">
        <f>5.5*5.5</f>
        <v>30.25</v>
      </c>
      <c r="H3" s="14"/>
      <c r="I3" s="14"/>
      <c r="J3" s="15">
        <f aca="true" t="shared" si="0" ref="J3:J28">SUM(E3:I3)</f>
        <v>72.75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18" customHeight="1">
      <c r="B4" s="16" t="s">
        <v>13</v>
      </c>
      <c r="C4" s="16" t="s">
        <v>14</v>
      </c>
      <c r="D4" s="17" t="s">
        <v>12</v>
      </c>
      <c r="E4" s="17">
        <f>4.5*4</f>
        <v>18</v>
      </c>
      <c r="F4" s="17">
        <f>2.5*6.5</f>
        <v>16.25</v>
      </c>
      <c r="G4" s="17">
        <f>5*3</f>
        <v>15</v>
      </c>
      <c r="H4" s="17"/>
      <c r="I4" s="14"/>
      <c r="J4" s="15">
        <f t="shared" si="0"/>
        <v>49.25</v>
      </c>
      <c r="K4" s="3"/>
      <c r="L4" s="1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8" customHeight="1">
      <c r="B5" s="16" t="s">
        <v>15</v>
      </c>
      <c r="C5" s="16" t="s">
        <v>16</v>
      </c>
      <c r="D5" s="17" t="s">
        <v>12</v>
      </c>
      <c r="E5" s="17">
        <f>4.5*4</f>
        <v>18</v>
      </c>
      <c r="F5" s="17">
        <f>3.5*4</f>
        <v>14</v>
      </c>
      <c r="G5" s="17">
        <f>4*3</f>
        <v>12</v>
      </c>
      <c r="H5" s="17"/>
      <c r="I5" s="14"/>
      <c r="J5" s="15">
        <f t="shared" si="0"/>
        <v>44</v>
      </c>
      <c r="K5" s="3"/>
      <c r="L5" s="1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18" customHeight="1">
      <c r="B6" s="16" t="s">
        <v>17</v>
      </c>
      <c r="C6" s="16" t="s">
        <v>18</v>
      </c>
      <c r="D6" s="17" t="s">
        <v>19</v>
      </c>
      <c r="E6" s="17">
        <f>3.5*4</f>
        <v>14</v>
      </c>
      <c r="F6" s="17">
        <f>3*4</f>
        <v>12</v>
      </c>
      <c r="G6" s="17">
        <f>5.5*3</f>
        <v>16.5</v>
      </c>
      <c r="H6" s="17"/>
      <c r="I6" s="14"/>
      <c r="J6" s="15">
        <f t="shared" si="0"/>
        <v>42.5</v>
      </c>
      <c r="K6" s="3"/>
      <c r="L6" s="1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8" customHeight="1">
      <c r="B7" s="16" t="s">
        <v>22</v>
      </c>
      <c r="C7" s="16" t="s">
        <v>23</v>
      </c>
      <c r="D7" s="17" t="s">
        <v>19</v>
      </c>
      <c r="E7" s="17">
        <f>3*4</f>
        <v>12</v>
      </c>
      <c r="F7" s="17">
        <f>3.5*4</f>
        <v>14</v>
      </c>
      <c r="G7" s="17">
        <f>3.5*3</f>
        <v>10.5</v>
      </c>
      <c r="H7" s="17"/>
      <c r="I7" s="14"/>
      <c r="J7" s="15">
        <f t="shared" si="0"/>
        <v>36.5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2:44" ht="18" customHeight="1">
      <c r="B8" s="16" t="s">
        <v>24</v>
      </c>
      <c r="C8" s="16" t="s">
        <v>25</v>
      </c>
      <c r="D8" s="17" t="s">
        <v>19</v>
      </c>
      <c r="E8" s="17">
        <f>3.5*4</f>
        <v>14</v>
      </c>
      <c r="F8" s="17">
        <f>2*4</f>
        <v>8</v>
      </c>
      <c r="G8" s="17">
        <f>4*3</f>
        <v>12</v>
      </c>
      <c r="H8" s="17"/>
      <c r="I8" s="14"/>
      <c r="J8" s="15">
        <f t="shared" si="0"/>
        <v>34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18" customHeight="1">
      <c r="B9" s="16" t="s">
        <v>20</v>
      </c>
      <c r="C9" s="16" t="s">
        <v>21</v>
      </c>
      <c r="D9" s="17" t="s">
        <v>12</v>
      </c>
      <c r="E9" s="17">
        <f>3*4</f>
        <v>12</v>
      </c>
      <c r="F9" s="17">
        <f>3.5*4</f>
        <v>14</v>
      </c>
      <c r="G9" s="17">
        <f>2.5*3</f>
        <v>7.5</v>
      </c>
      <c r="H9" s="17"/>
      <c r="I9" s="14"/>
      <c r="J9" s="15">
        <f t="shared" si="0"/>
        <v>33.5</v>
      </c>
      <c r="K9" s="3"/>
      <c r="L9" s="1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8" customHeight="1">
      <c r="B10" s="16" t="s">
        <v>27</v>
      </c>
      <c r="C10" s="16" t="s">
        <v>28</v>
      </c>
      <c r="D10" s="17" t="s">
        <v>19</v>
      </c>
      <c r="E10" s="17">
        <f>3*4</f>
        <v>12</v>
      </c>
      <c r="F10" s="17">
        <f>1.5*4</f>
        <v>6</v>
      </c>
      <c r="G10" s="17">
        <f>3.5*3</f>
        <v>10.5</v>
      </c>
      <c r="H10" s="17"/>
      <c r="I10" s="14"/>
      <c r="J10" s="15">
        <f t="shared" si="0"/>
        <v>28.5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8" customHeight="1">
      <c r="B11" s="16" t="s">
        <v>31</v>
      </c>
      <c r="C11" s="16" t="s">
        <v>32</v>
      </c>
      <c r="D11" s="17" t="s">
        <v>19</v>
      </c>
      <c r="E11" s="17">
        <f>3*3</f>
        <v>9</v>
      </c>
      <c r="F11" s="17">
        <f>4.5*2</f>
        <v>9</v>
      </c>
      <c r="G11" s="17">
        <f>3*3</f>
        <v>9</v>
      </c>
      <c r="H11" s="17"/>
      <c r="I11" s="14"/>
      <c r="J11" s="15">
        <f t="shared" si="0"/>
        <v>27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8" customHeight="1">
      <c r="B12" s="16" t="s">
        <v>38</v>
      </c>
      <c r="C12" s="16" t="s">
        <v>39</v>
      </c>
      <c r="D12" s="17" t="s">
        <v>19</v>
      </c>
      <c r="E12" s="17">
        <f>3.5*4</f>
        <v>14</v>
      </c>
      <c r="F12" s="17">
        <v>0</v>
      </c>
      <c r="G12" s="17">
        <f>4*3</f>
        <v>12</v>
      </c>
      <c r="H12" s="17"/>
      <c r="I12" s="14"/>
      <c r="J12" s="15">
        <f t="shared" si="0"/>
        <v>26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8" customHeight="1">
      <c r="B13" s="20" t="s">
        <v>33</v>
      </c>
      <c r="C13" s="20" t="s">
        <v>21</v>
      </c>
      <c r="D13" s="17" t="s">
        <v>19</v>
      </c>
      <c r="E13" s="17">
        <f>4*2</f>
        <v>8</v>
      </c>
      <c r="F13" s="17">
        <f>4*2</f>
        <v>8</v>
      </c>
      <c r="G13" s="17">
        <f>3*3</f>
        <v>9</v>
      </c>
      <c r="H13" s="17"/>
      <c r="I13" s="14"/>
      <c r="J13" s="15">
        <f t="shared" si="0"/>
        <v>25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8" customHeight="1">
      <c r="B14" s="16" t="s">
        <v>40</v>
      </c>
      <c r="C14" s="21" t="s">
        <v>41</v>
      </c>
      <c r="D14" s="17" t="s">
        <v>19</v>
      </c>
      <c r="E14" s="17">
        <v>0</v>
      </c>
      <c r="F14" s="22">
        <f>3.5*4</f>
        <v>14</v>
      </c>
      <c r="G14" s="22">
        <f>3.5*3</f>
        <v>10.5</v>
      </c>
      <c r="H14" s="22"/>
      <c r="I14" s="23"/>
      <c r="J14" s="15">
        <f t="shared" si="0"/>
        <v>24.5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8" customHeight="1">
      <c r="B15" s="16" t="s">
        <v>29</v>
      </c>
      <c r="C15" s="16" t="s">
        <v>30</v>
      </c>
      <c r="D15" s="17" t="s">
        <v>19</v>
      </c>
      <c r="E15" s="17">
        <f>2.5*4</f>
        <v>10</v>
      </c>
      <c r="F15" s="17">
        <f>2*4</f>
        <v>8</v>
      </c>
      <c r="G15" s="17">
        <f>2*3</f>
        <v>6</v>
      </c>
      <c r="H15" s="17"/>
      <c r="I15" s="14"/>
      <c r="J15" s="15">
        <f t="shared" si="0"/>
        <v>24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8" customHeight="1">
      <c r="B16" s="16" t="s">
        <v>42</v>
      </c>
      <c r="C16" s="16" t="s">
        <v>43</v>
      </c>
      <c r="D16" s="17" t="s">
        <v>19</v>
      </c>
      <c r="E16" s="17">
        <f>3.5*2</f>
        <v>7</v>
      </c>
      <c r="F16" s="17">
        <f>3*2</f>
        <v>6</v>
      </c>
      <c r="G16" s="17">
        <f>3*3</f>
        <v>9</v>
      </c>
      <c r="H16" s="17"/>
      <c r="I16" s="14"/>
      <c r="J16" s="15">
        <f t="shared" si="0"/>
        <v>22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8" customHeight="1">
      <c r="B17" s="20" t="s">
        <v>36</v>
      </c>
      <c r="C17" s="20" t="s">
        <v>37</v>
      </c>
      <c r="D17" s="17" t="s">
        <v>19</v>
      </c>
      <c r="E17" s="17">
        <f>4*2</f>
        <v>8</v>
      </c>
      <c r="F17" s="17">
        <f>3.5*2</f>
        <v>7</v>
      </c>
      <c r="G17" s="17">
        <f>2*3</f>
        <v>6</v>
      </c>
      <c r="H17" s="17"/>
      <c r="I17" s="14"/>
      <c r="J17" s="15">
        <f t="shared" si="0"/>
        <v>21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8" customHeight="1">
      <c r="B18" s="16" t="s">
        <v>15</v>
      </c>
      <c r="C18" s="16" t="s">
        <v>26</v>
      </c>
      <c r="D18" s="17" t="s">
        <v>12</v>
      </c>
      <c r="E18" s="17">
        <f>3*4</f>
        <v>12</v>
      </c>
      <c r="F18" s="17">
        <f>2*4</f>
        <v>8</v>
      </c>
      <c r="G18" s="17">
        <v>0</v>
      </c>
      <c r="H18" s="17"/>
      <c r="I18" s="14"/>
      <c r="J18" s="15">
        <f t="shared" si="0"/>
        <v>20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8" customHeight="1">
      <c r="B19" s="16" t="s">
        <v>46</v>
      </c>
      <c r="C19" s="16" t="s">
        <v>47</v>
      </c>
      <c r="D19" s="17" t="s">
        <v>19</v>
      </c>
      <c r="E19" s="17">
        <f>2*4</f>
        <v>8</v>
      </c>
      <c r="F19" s="17">
        <v>0</v>
      </c>
      <c r="G19" s="17">
        <f>3.5*3</f>
        <v>10.5</v>
      </c>
      <c r="H19" s="17"/>
      <c r="I19" s="17"/>
      <c r="J19" s="15">
        <f t="shared" si="0"/>
        <v>18.5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8" customHeight="1">
      <c r="B20" s="16" t="s">
        <v>34</v>
      </c>
      <c r="C20" s="21" t="s">
        <v>35</v>
      </c>
      <c r="D20" s="17" t="s">
        <v>12</v>
      </c>
      <c r="E20" s="22">
        <v>0</v>
      </c>
      <c r="F20" s="22">
        <f>4*4</f>
        <v>16</v>
      </c>
      <c r="G20" s="22">
        <v>0</v>
      </c>
      <c r="H20" s="22"/>
      <c r="I20" s="22"/>
      <c r="J20" s="15">
        <f t="shared" si="0"/>
        <v>16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18" customHeight="1">
      <c r="B21" s="16" t="s">
        <v>50</v>
      </c>
      <c r="C21" s="16" t="s">
        <v>51</v>
      </c>
      <c r="D21" s="17" t="s">
        <v>19</v>
      </c>
      <c r="E21" s="22">
        <v>0</v>
      </c>
      <c r="F21" s="22">
        <f>3*2</f>
        <v>6</v>
      </c>
      <c r="G21" s="22">
        <f>2*3</f>
        <v>6</v>
      </c>
      <c r="H21" s="22"/>
      <c r="I21" s="22"/>
      <c r="J21" s="15">
        <f t="shared" si="0"/>
        <v>12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44" ht="18" customHeight="1">
      <c r="B22" s="16" t="s">
        <v>48</v>
      </c>
      <c r="C22" s="16" t="s">
        <v>49</v>
      </c>
      <c r="D22" s="17" t="s">
        <v>19</v>
      </c>
      <c r="E22" s="17">
        <f>3.5*2</f>
        <v>7</v>
      </c>
      <c r="F22" s="17">
        <v>0</v>
      </c>
      <c r="G22" s="17">
        <f>1.5*3</f>
        <v>4.5</v>
      </c>
      <c r="H22" s="17"/>
      <c r="I22" s="17"/>
      <c r="J22" s="15">
        <f t="shared" si="0"/>
        <v>11.5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44" ht="18" customHeight="1">
      <c r="B23" s="16" t="s">
        <v>15</v>
      </c>
      <c r="C23" s="16" t="s">
        <v>58</v>
      </c>
      <c r="D23" s="17" t="s">
        <v>12</v>
      </c>
      <c r="E23" s="17">
        <f>1*2</f>
        <v>2</v>
      </c>
      <c r="F23" s="17">
        <v>0</v>
      </c>
      <c r="G23" s="17">
        <f>3*3</f>
        <v>9</v>
      </c>
      <c r="H23" s="17"/>
      <c r="I23" s="17"/>
      <c r="J23" s="15">
        <f t="shared" si="0"/>
        <v>11</v>
      </c>
      <c r="K2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2:44" ht="18" customHeight="1">
      <c r="B24" s="16" t="s">
        <v>52</v>
      </c>
      <c r="C24" s="16" t="s">
        <v>53</v>
      </c>
      <c r="D24" s="17" t="s">
        <v>19</v>
      </c>
      <c r="E24" s="22">
        <v>0</v>
      </c>
      <c r="F24" s="22">
        <f>3*2</f>
        <v>6</v>
      </c>
      <c r="G24" s="22">
        <f>1*3</f>
        <v>3</v>
      </c>
      <c r="H24" s="22"/>
      <c r="I24" s="22"/>
      <c r="J24" s="15">
        <f t="shared" si="0"/>
        <v>9</v>
      </c>
      <c r="K2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8" customHeight="1">
      <c r="B25" s="16" t="s">
        <v>44</v>
      </c>
      <c r="C25" s="16" t="s">
        <v>45</v>
      </c>
      <c r="D25" s="17" t="s">
        <v>19</v>
      </c>
      <c r="E25" s="17">
        <f>2*4</f>
        <v>8</v>
      </c>
      <c r="F25" s="17">
        <v>0</v>
      </c>
      <c r="G25" s="17">
        <v>0</v>
      </c>
      <c r="H25" s="17"/>
      <c r="I25" s="17"/>
      <c r="J25" s="15">
        <f t="shared" si="0"/>
        <v>8</v>
      </c>
      <c r="K2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18" customHeight="1">
      <c r="B26" s="16" t="s">
        <v>54</v>
      </c>
      <c r="C26" s="21" t="s">
        <v>55</v>
      </c>
      <c r="D26" s="17" t="s">
        <v>19</v>
      </c>
      <c r="E26" s="17">
        <v>0</v>
      </c>
      <c r="F26" s="22">
        <f>1.5*4</f>
        <v>6</v>
      </c>
      <c r="G26" s="22">
        <v>0</v>
      </c>
      <c r="H26" s="22"/>
      <c r="I26" s="22"/>
      <c r="J26" s="15">
        <f t="shared" si="0"/>
        <v>6</v>
      </c>
      <c r="K2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18" customHeight="1">
      <c r="B27" s="20" t="s">
        <v>59</v>
      </c>
      <c r="C27" s="20" t="s">
        <v>60</v>
      </c>
      <c r="D27" s="17" t="s">
        <v>12</v>
      </c>
      <c r="E27" s="17">
        <v>0</v>
      </c>
      <c r="F27" s="22">
        <v>0</v>
      </c>
      <c r="G27" s="22">
        <f>2*3</f>
        <v>6</v>
      </c>
      <c r="H27" s="22"/>
      <c r="I27" s="22"/>
      <c r="J27" s="15">
        <f t="shared" si="0"/>
        <v>6</v>
      </c>
      <c r="K2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2:44" ht="18" customHeight="1">
      <c r="B28" s="16" t="s">
        <v>56</v>
      </c>
      <c r="C28" s="16" t="s">
        <v>57</v>
      </c>
      <c r="D28" s="17" t="s">
        <v>19</v>
      </c>
      <c r="E28" s="17">
        <f>2*2</f>
        <v>4</v>
      </c>
      <c r="F28" s="17">
        <v>0</v>
      </c>
      <c r="G28" s="17">
        <v>0</v>
      </c>
      <c r="H28" s="17"/>
      <c r="I28" s="17"/>
      <c r="J28" s="15">
        <f t="shared" si="0"/>
        <v>4</v>
      </c>
      <c r="K2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ht="18" customHeight="1">
      <c r="B29"/>
      <c r="C29"/>
      <c r="D29"/>
      <c r="E29"/>
      <c r="F29"/>
      <c r="G29"/>
      <c r="H29"/>
      <c r="I29"/>
      <c r="J29"/>
      <c r="K2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2:44" ht="18" customHeight="1">
      <c r="B30"/>
      <c r="C30"/>
      <c r="D30"/>
      <c r="E30"/>
      <c r="F30"/>
      <c r="G30"/>
      <c r="H30"/>
      <c r="I30"/>
      <c r="J30"/>
      <c r="K3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2:44" ht="18" customHeight="1">
      <c r="B31"/>
      <c r="C31"/>
      <c r="D31"/>
      <c r="E31"/>
      <c r="F31"/>
      <c r="G31"/>
      <c r="H31"/>
      <c r="I31"/>
      <c r="J31"/>
      <c r="K3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2:44" ht="18" customHeight="1">
      <c r="B32"/>
      <c r="C32"/>
      <c r="D32"/>
      <c r="E32"/>
      <c r="F32"/>
      <c r="G32"/>
      <c r="H32"/>
      <c r="I32"/>
      <c r="J32"/>
      <c r="K3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2:44" ht="18" customHeight="1">
      <c r="B33"/>
      <c r="C33"/>
      <c r="D33"/>
      <c r="E33"/>
      <c r="F33"/>
      <c r="G33"/>
      <c r="H33"/>
      <c r="I33"/>
      <c r="J33"/>
      <c r="K3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4" ht="18" customHeight="1">
      <c r="B34"/>
      <c r="C34"/>
      <c r="D34"/>
      <c r="E34"/>
      <c r="F34"/>
      <c r="G34"/>
      <c r="H34"/>
      <c r="I34"/>
      <c r="J34"/>
      <c r="K3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 ht="18" customHeight="1">
      <c r="B35"/>
      <c r="C35"/>
      <c r="D35"/>
      <c r="E35"/>
      <c r="F35"/>
      <c r="G35"/>
      <c r="H35"/>
      <c r="I35"/>
      <c r="J35"/>
      <c r="K3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ht="19.5" customHeight="1">
      <c r="B36"/>
      <c r="C36"/>
      <c r="D36"/>
      <c r="E36"/>
      <c r="F36"/>
      <c r="G36"/>
      <c r="H36"/>
      <c r="I36"/>
      <c r="J36"/>
      <c r="K3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 ht="19.5" customHeight="1">
      <c r="B37"/>
      <c r="C37"/>
      <c r="D37"/>
      <c r="E37"/>
      <c r="F37"/>
      <c r="G37"/>
      <c r="H37"/>
      <c r="I37"/>
      <c r="J37"/>
      <c r="K3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 ht="19.5" customHeight="1">
      <c r="B38"/>
      <c r="C38"/>
      <c r="D38"/>
      <c r="E38"/>
      <c r="F38"/>
      <c r="G38"/>
      <c r="H38"/>
      <c r="I38"/>
      <c r="J38"/>
      <c r="K3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44" ht="19.5" customHeight="1">
      <c r="B39"/>
      <c r="C39"/>
      <c r="D39"/>
      <c r="E39"/>
      <c r="F39"/>
      <c r="G39"/>
      <c r="H39"/>
      <c r="I39"/>
      <c r="J39"/>
      <c r="K3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ht="19.5" customHeight="1">
      <c r="B40"/>
      <c r="C40"/>
      <c r="D40"/>
      <c r="E40"/>
      <c r="F40"/>
      <c r="G40"/>
      <c r="H40"/>
      <c r="I40"/>
      <c r="J40"/>
      <c r="K4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2:44" ht="19.5" customHeight="1">
      <c r="B41"/>
      <c r="C41"/>
      <c r="D41"/>
      <c r="E41"/>
      <c r="F41"/>
      <c r="G41"/>
      <c r="H41"/>
      <c r="I41"/>
      <c r="J41"/>
      <c r="K4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9.5" customHeight="1">
      <c r="B42"/>
      <c r="C42"/>
      <c r="D42"/>
      <c r="E42"/>
      <c r="F42"/>
      <c r="G42"/>
      <c r="H42"/>
      <c r="I42"/>
      <c r="J42"/>
      <c r="K4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9.5" customHeight="1">
      <c r="B43"/>
      <c r="C43"/>
      <c r="D43"/>
      <c r="E43"/>
      <c r="F43"/>
      <c r="G43"/>
      <c r="H43"/>
      <c r="I43"/>
      <c r="J43"/>
      <c r="K4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9.5" customHeight="1">
      <c r="B44"/>
      <c r="C44"/>
      <c r="D44"/>
      <c r="E44"/>
      <c r="F44"/>
      <c r="G44"/>
      <c r="H44"/>
      <c r="I44"/>
      <c r="J44"/>
      <c r="K4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9.5" customHeight="1">
      <c r="B45"/>
      <c r="C45"/>
      <c r="D45"/>
      <c r="E45"/>
      <c r="F45"/>
      <c r="G45"/>
      <c r="H45"/>
      <c r="I45"/>
      <c r="J45"/>
      <c r="K4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9.5" customHeight="1">
      <c r="B46"/>
      <c r="C46"/>
      <c r="D46"/>
      <c r="E46"/>
      <c r="F46"/>
      <c r="G46"/>
      <c r="H46"/>
      <c r="I46"/>
      <c r="J46"/>
      <c r="K4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4.25">
      <c r="B47"/>
      <c r="C47"/>
      <c r="D47"/>
      <c r="E47"/>
      <c r="F47"/>
      <c r="G47"/>
      <c r="H47"/>
      <c r="I47"/>
      <c r="J47"/>
      <c r="K4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4.25">
      <c r="B48"/>
      <c r="C48"/>
      <c r="D48"/>
      <c r="E48"/>
      <c r="F48"/>
      <c r="G48"/>
      <c r="H48"/>
      <c r="I48"/>
      <c r="J48"/>
      <c r="K4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4.25">
      <c r="B49"/>
      <c r="C49"/>
      <c r="D49"/>
      <c r="E49"/>
      <c r="F49"/>
      <c r="G49"/>
      <c r="H49"/>
      <c r="I49"/>
      <c r="J49"/>
      <c r="K4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4.25">
      <c r="B50"/>
      <c r="C50"/>
      <c r="D50"/>
      <c r="E50"/>
      <c r="F50"/>
      <c r="G50"/>
      <c r="H50"/>
      <c r="I50"/>
      <c r="J50"/>
      <c r="K5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4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13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24"/>
      <c r="M55" s="3"/>
    </row>
    <row r="56" spans="2:13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24"/>
      <c r="M56" s="3"/>
    </row>
    <row r="57" spans="2:13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24"/>
      <c r="M57" s="3"/>
    </row>
    <row r="58" spans="2:13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24"/>
      <c r="M58" s="3"/>
    </row>
    <row r="59" spans="2:13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24"/>
      <c r="M59" s="3"/>
    </row>
  </sheetData>
  <sheetProtection/>
  <mergeCells count="1">
    <mergeCell ref="C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2018-12-15T18:21:09Z</dcterms:created>
  <dcterms:modified xsi:type="dcterms:W3CDTF">2019-03-12T14:21:10Z</dcterms:modified>
  <cp:category/>
  <cp:version/>
  <cp:contentType/>
  <cp:contentStatus/>
</cp:coreProperties>
</file>