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<sst xmlns="http://schemas.openxmlformats.org/spreadsheetml/2006/main" count="235" uniqueCount="152">
  <si>
    <t>ESSEX U11 GP 2013-14</t>
  </si>
  <si>
    <t>Forename</t>
  </si>
  <si>
    <t>Surname</t>
  </si>
  <si>
    <t>M/F</t>
  </si>
  <si>
    <t>GP 1</t>
  </si>
  <si>
    <t>GP 2</t>
  </si>
  <si>
    <t xml:space="preserve">GP3 </t>
  </si>
  <si>
    <t xml:space="preserve">GP 4 </t>
  </si>
  <si>
    <t>GP 5</t>
  </si>
  <si>
    <t>GP Pts</t>
  </si>
  <si>
    <t>Oscar</t>
  </si>
  <si>
    <t>Dybowski</t>
  </si>
  <si>
    <t>M</t>
  </si>
  <si>
    <t>Sarah</t>
  </si>
  <si>
    <t>Weersing</t>
  </si>
  <si>
    <t>F</t>
  </si>
  <si>
    <t>Ben</t>
  </si>
  <si>
    <t>Bishop</t>
  </si>
  <si>
    <t>Aditya</t>
  </si>
  <si>
    <t>Verma</t>
  </si>
  <si>
    <t>Aadarsh</t>
  </si>
  <si>
    <t>Saravanan</t>
  </si>
  <si>
    <t>Bemi</t>
  </si>
  <si>
    <t>Thompson</t>
  </si>
  <si>
    <t>Justus</t>
  </si>
  <si>
    <t>Genthe</t>
  </si>
  <si>
    <t>Sri Haran</t>
  </si>
  <si>
    <t>Loganathan</t>
  </si>
  <si>
    <t>Sri Nivasan</t>
  </si>
  <si>
    <t>Joshua</t>
  </si>
  <si>
    <t>Cummings</t>
  </si>
  <si>
    <t>Sam</t>
  </si>
  <si>
    <t>Spaxman</t>
  </si>
  <si>
    <t>Alexander</t>
  </si>
  <si>
    <t>Chaban</t>
  </si>
  <si>
    <t>Alex</t>
  </si>
  <si>
    <t>Welge</t>
  </si>
  <si>
    <t>Nadia</t>
  </si>
  <si>
    <t>Jaufarally</t>
  </si>
  <si>
    <t>Adel</t>
  </si>
  <si>
    <t>Youssef</t>
  </si>
  <si>
    <t>Emmy</t>
  </si>
  <si>
    <t>Kilcline</t>
  </si>
  <si>
    <t>Adithya</t>
  </si>
  <si>
    <t>Khalaichelvan</t>
  </si>
  <si>
    <t>Watkins</t>
  </si>
  <si>
    <t>Faris</t>
  </si>
  <si>
    <t>Mir</t>
  </si>
  <si>
    <t>Finley</t>
  </si>
  <si>
    <t>Bowdidge</t>
  </si>
  <si>
    <t>Lizzie</t>
  </si>
  <si>
    <t>Robson</t>
  </si>
  <si>
    <t>Adam</t>
  </si>
  <si>
    <t>Albright</t>
  </si>
  <si>
    <t>Tolu</t>
  </si>
  <si>
    <t>Opaleye</t>
  </si>
  <si>
    <t>Thomas</t>
  </si>
  <si>
    <t>McCartney</t>
  </si>
  <si>
    <t>Arizona</t>
  </si>
  <si>
    <t>Foakes</t>
  </si>
  <si>
    <t>Oliver</t>
  </si>
  <si>
    <t>Etherington</t>
  </si>
  <si>
    <t>Deakin</t>
  </si>
  <si>
    <t>Nihall</t>
  </si>
  <si>
    <t>Sandhu</t>
  </si>
  <si>
    <t xml:space="preserve">James </t>
  </si>
  <si>
    <t>Inkley</t>
  </si>
  <si>
    <t>Athavi</t>
  </si>
  <si>
    <t>Sivakumaran</t>
  </si>
  <si>
    <t>Aidan</t>
  </si>
  <si>
    <t>McErlain</t>
  </si>
  <si>
    <t>Daniel</t>
  </si>
  <si>
    <t>Hawes</t>
  </si>
  <si>
    <t>Robert</t>
  </si>
  <si>
    <t>Olaru</t>
  </si>
  <si>
    <t>Sriraam</t>
  </si>
  <si>
    <t>Gunaratnarajah</t>
  </si>
  <si>
    <t>Kajanan</t>
  </si>
  <si>
    <t>Ravindran</t>
  </si>
  <si>
    <t>Southgate</t>
  </si>
  <si>
    <t>Mezhlumyan</t>
  </si>
  <si>
    <t>Ishmael</t>
  </si>
  <si>
    <t>Roshaankumar</t>
  </si>
  <si>
    <t>Francis</t>
  </si>
  <si>
    <t>Eddie</t>
  </si>
  <si>
    <t>Smith</t>
  </si>
  <si>
    <t>Abhay</t>
  </si>
  <si>
    <t>Uppal</t>
  </si>
  <si>
    <t>Steven</t>
  </si>
  <si>
    <t>Hyde</t>
  </si>
  <si>
    <t>Mayukha</t>
  </si>
  <si>
    <t>Rodrigo</t>
  </si>
  <si>
    <t>Sujay</t>
  </si>
  <si>
    <t>Baskaranathan</t>
  </si>
  <si>
    <t>Viruthan</t>
  </si>
  <si>
    <t>Kanthan</t>
  </si>
  <si>
    <t>Lorenzo</t>
  </si>
  <si>
    <t>Sahinoz</t>
  </si>
  <si>
    <t>Austin</t>
  </si>
  <si>
    <t>Cooper</t>
  </si>
  <si>
    <t>William</t>
  </si>
  <si>
    <t>Styles</t>
  </si>
  <si>
    <t>Kieran</t>
  </si>
  <si>
    <t>Shelley</t>
  </si>
  <si>
    <t>Ana Victoria</t>
  </si>
  <si>
    <t>Anderson</t>
  </si>
  <si>
    <t>Benjamin</t>
  </si>
  <si>
    <t>Lindsay</t>
  </si>
  <si>
    <t>Simran</t>
  </si>
  <si>
    <t>Sangha</t>
  </si>
  <si>
    <t>Chase</t>
  </si>
  <si>
    <t>Fagan</t>
  </si>
  <si>
    <t>Vijval</t>
  </si>
  <si>
    <t>Padigela</t>
  </si>
  <si>
    <t>Branaven</t>
  </si>
  <si>
    <t>Sukunathan</t>
  </si>
  <si>
    <t>Turner</t>
  </si>
  <si>
    <t>Dilshan</t>
  </si>
  <si>
    <t>Hilman</t>
  </si>
  <si>
    <t>Abdur-Rahman</t>
  </si>
  <si>
    <t>Patterson</t>
  </si>
  <si>
    <t>Roshan</t>
  </si>
  <si>
    <t>Teil</t>
  </si>
  <si>
    <t>Bishop-Strutt</t>
  </si>
  <si>
    <t>Richardson</t>
  </si>
  <si>
    <t>Christopher</t>
  </si>
  <si>
    <t>Willoughby</t>
  </si>
  <si>
    <t>Kiishan</t>
  </si>
  <si>
    <t>Jeyanayagam</t>
  </si>
  <si>
    <t>Abhaypreet</t>
  </si>
  <si>
    <t>Grewal</t>
  </si>
  <si>
    <t xml:space="preserve">Oliver </t>
  </si>
  <si>
    <t>Rae</t>
  </si>
  <si>
    <t>Erin</t>
  </si>
  <si>
    <t>Winstanley</t>
  </si>
  <si>
    <t>Frankie</t>
  </si>
  <si>
    <t>Dadd</t>
  </si>
  <si>
    <t>Kabeer</t>
  </si>
  <si>
    <t>Abdulhusein</t>
  </si>
  <si>
    <t>Cindya</t>
  </si>
  <si>
    <t>Vijayaratnam</t>
  </si>
  <si>
    <t>Hasan</t>
  </si>
  <si>
    <t>Kashif</t>
  </si>
  <si>
    <t>Luxman</t>
  </si>
  <si>
    <t>Lengeswarathasan</t>
  </si>
  <si>
    <t>Samuel</t>
  </si>
  <si>
    <t>Warne</t>
  </si>
  <si>
    <t>Gulipilli</t>
  </si>
  <si>
    <t>Aaron</t>
  </si>
  <si>
    <t>Temcykumar</t>
  </si>
  <si>
    <t>Sophia</t>
  </si>
  <si>
    <t>Summers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</si>
</sst>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L79"/>
  <sheetViews>
    <sheetView tabSelected="1" workbookViewId="0" topLeftCell="A1">
      <selection activeCell="D3" sqref="D3:L79"/>
    </sheetView>
  </sheetViews>
  <sheetFormatPr defaultColWidth="9.140625" defaultRowHeight="12.75"/>
  <cols>
    <col min="4" max="4" width="16.7109375" style="0" customWidth="1"/>
    <col min="5" max="5" width="17.28125" style="0" customWidth="1"/>
  </cols>
  <sheetData>
    <row r="3" spans="4:12" ht="23.25">
      <c r="D3" s="1"/>
      <c r="E3" s="2" t="s">
        <v>0</v>
      </c>
      <c r="F3" s="2"/>
      <c r="G3" s="2"/>
      <c r="H3" s="2"/>
      <c r="I3" s="2"/>
      <c r="J3" s="2"/>
      <c r="K3" s="2"/>
      <c r="L3" s="3"/>
    </row>
    <row r="4" spans="4:12" ht="32.25" thickBot="1">
      <c r="D4" s="4" t="s">
        <v>1</v>
      </c>
      <c r="E4" s="5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7" t="s">
        <v>9</v>
      </c>
    </row>
    <row r="5" spans="4:12" ht="15.75">
      <c r="D5" s="8" t="s">
        <v>10</v>
      </c>
      <c r="E5" s="8" t="s">
        <v>11</v>
      </c>
      <c r="F5" s="9" t="s">
        <v>12</v>
      </c>
      <c r="G5" s="9">
        <f>4.5*4</f>
        <v>18</v>
      </c>
      <c r="H5" s="9">
        <f>6*4</f>
        <v>24</v>
      </c>
      <c r="I5" s="9">
        <f>6*3</f>
        <v>18</v>
      </c>
      <c r="J5" s="9">
        <v>0</v>
      </c>
      <c r="K5" s="10">
        <v>0</v>
      </c>
      <c r="L5" s="11">
        <f aca="true" t="shared" si="0" ref="L5:L68">SUM(G5:K5)-SMALL(G5:K5,1)-SMALL(G5:K5,2)</f>
        <v>60</v>
      </c>
    </row>
    <row r="6" spans="4:12" ht="15.75">
      <c r="D6" s="12" t="s">
        <v>13</v>
      </c>
      <c r="E6" s="12" t="s">
        <v>14</v>
      </c>
      <c r="F6" s="13" t="s">
        <v>15</v>
      </c>
      <c r="G6" s="13">
        <f>3.5*4</f>
        <v>14</v>
      </c>
      <c r="H6" s="13">
        <f>4*4</f>
        <v>16</v>
      </c>
      <c r="I6" s="13">
        <f>4*3</f>
        <v>12</v>
      </c>
      <c r="J6" s="13">
        <f>3*4.5</f>
        <v>13.5</v>
      </c>
      <c r="K6" s="14">
        <f>5*3</f>
        <v>15</v>
      </c>
      <c r="L6" s="11">
        <f t="shared" si="0"/>
        <v>45</v>
      </c>
    </row>
    <row r="7" spans="4:12" ht="15.75">
      <c r="D7" s="12" t="s">
        <v>16</v>
      </c>
      <c r="E7" s="12" t="s">
        <v>17</v>
      </c>
      <c r="F7" s="13" t="s">
        <v>12</v>
      </c>
      <c r="G7" s="13">
        <f>5*2</f>
        <v>10</v>
      </c>
      <c r="H7" s="13">
        <f>4*2</f>
        <v>8</v>
      </c>
      <c r="I7" s="13">
        <f>5*3</f>
        <v>15</v>
      </c>
      <c r="J7" s="13">
        <f>5.5*3</f>
        <v>16.5</v>
      </c>
      <c r="K7" s="14">
        <f>4*3</f>
        <v>12</v>
      </c>
      <c r="L7" s="11">
        <f t="shared" si="0"/>
        <v>43.5</v>
      </c>
    </row>
    <row r="8" spans="4:12" ht="15.75">
      <c r="D8" s="12" t="s">
        <v>18</v>
      </c>
      <c r="E8" s="12" t="s">
        <v>19</v>
      </c>
      <c r="F8" s="13" t="s">
        <v>12</v>
      </c>
      <c r="G8" s="13">
        <f>3.5*6</f>
        <v>21</v>
      </c>
      <c r="H8" s="13">
        <v>0</v>
      </c>
      <c r="I8" s="13">
        <f>3*6</f>
        <v>18</v>
      </c>
      <c r="J8" s="13">
        <v>0</v>
      </c>
      <c r="K8" s="13">
        <v>0</v>
      </c>
      <c r="L8" s="11">
        <f t="shared" si="0"/>
        <v>39</v>
      </c>
    </row>
    <row r="9" spans="4:12" ht="15.75">
      <c r="D9" s="12" t="s">
        <v>20</v>
      </c>
      <c r="E9" s="12" t="s">
        <v>21</v>
      </c>
      <c r="F9" s="13" t="s">
        <v>12</v>
      </c>
      <c r="G9" s="13">
        <v>0</v>
      </c>
      <c r="H9" s="13">
        <v>0</v>
      </c>
      <c r="I9" s="13">
        <f>4*3</f>
        <v>12</v>
      </c>
      <c r="J9" s="13">
        <f>5*3</f>
        <v>15</v>
      </c>
      <c r="K9" s="13">
        <f>4*3</f>
        <v>12</v>
      </c>
      <c r="L9" s="11">
        <f t="shared" si="0"/>
        <v>39</v>
      </c>
    </row>
    <row r="10" spans="4:12" ht="15.75">
      <c r="D10" s="12" t="s">
        <v>22</v>
      </c>
      <c r="E10" s="12" t="s">
        <v>23</v>
      </c>
      <c r="F10" s="13" t="s">
        <v>12</v>
      </c>
      <c r="G10" s="13">
        <f>3.5*4</f>
        <v>14</v>
      </c>
      <c r="H10" s="13">
        <f>3*4</f>
        <v>12</v>
      </c>
      <c r="I10" s="13">
        <f>4*3</f>
        <v>12</v>
      </c>
      <c r="J10" s="13">
        <f>4*3</f>
        <v>12</v>
      </c>
      <c r="K10" s="14">
        <f>3*3</f>
        <v>9</v>
      </c>
      <c r="L10" s="11">
        <f t="shared" si="0"/>
        <v>38</v>
      </c>
    </row>
    <row r="11" spans="4:12" ht="15.75">
      <c r="D11" s="12" t="s">
        <v>24</v>
      </c>
      <c r="E11" s="12" t="s">
        <v>25</v>
      </c>
      <c r="F11" s="13" t="s">
        <v>12</v>
      </c>
      <c r="G11" s="13">
        <v>0</v>
      </c>
      <c r="H11" s="13">
        <f>4.5*2</f>
        <v>9</v>
      </c>
      <c r="I11" s="13">
        <f>5*3</f>
        <v>15</v>
      </c>
      <c r="J11" s="13">
        <v>0</v>
      </c>
      <c r="K11" s="13">
        <f>4.5*3</f>
        <v>13.5</v>
      </c>
      <c r="L11" s="11">
        <f t="shared" si="0"/>
        <v>37.5</v>
      </c>
    </row>
    <row r="12" spans="4:12" ht="15.75">
      <c r="D12" s="12" t="s">
        <v>26</v>
      </c>
      <c r="E12" s="12" t="s">
        <v>27</v>
      </c>
      <c r="F12" s="13" t="s">
        <v>12</v>
      </c>
      <c r="G12" s="13">
        <f>3.5*4</f>
        <v>14</v>
      </c>
      <c r="H12" s="13">
        <f>3*4</f>
        <v>12</v>
      </c>
      <c r="I12" s="13">
        <f>3.5*3</f>
        <v>10.5</v>
      </c>
      <c r="J12" s="13">
        <f>3*3</f>
        <v>9</v>
      </c>
      <c r="K12" s="14">
        <v>0</v>
      </c>
      <c r="L12" s="11">
        <f t="shared" si="0"/>
        <v>36.5</v>
      </c>
    </row>
    <row r="13" spans="4:12" ht="15.75">
      <c r="D13" s="12" t="s">
        <v>28</v>
      </c>
      <c r="E13" s="12" t="s">
        <v>27</v>
      </c>
      <c r="F13" s="13" t="s">
        <v>12</v>
      </c>
      <c r="G13" s="13">
        <f>4.5*2</f>
        <v>9</v>
      </c>
      <c r="H13" s="13">
        <f>5*2</f>
        <v>10</v>
      </c>
      <c r="I13" s="13">
        <f>4.5*3</f>
        <v>13.5</v>
      </c>
      <c r="J13" s="13">
        <f>4*3</f>
        <v>12</v>
      </c>
      <c r="K13" s="14">
        <v>0</v>
      </c>
      <c r="L13" s="11">
        <f t="shared" si="0"/>
        <v>35.5</v>
      </c>
    </row>
    <row r="14" spans="4:12" ht="15.75">
      <c r="D14" s="12" t="s">
        <v>29</v>
      </c>
      <c r="E14" s="12" t="s">
        <v>30</v>
      </c>
      <c r="F14" s="13" t="s">
        <v>12</v>
      </c>
      <c r="G14" s="13">
        <f>2*4</f>
        <v>8</v>
      </c>
      <c r="H14" s="13">
        <f>2.5*4</f>
        <v>10</v>
      </c>
      <c r="I14" s="13">
        <v>0</v>
      </c>
      <c r="J14" s="13">
        <f>4*3</f>
        <v>12</v>
      </c>
      <c r="K14" s="14">
        <f>4*3</f>
        <v>12</v>
      </c>
      <c r="L14" s="11">
        <f t="shared" si="0"/>
        <v>34</v>
      </c>
    </row>
    <row r="15" spans="4:12" ht="15.75">
      <c r="D15" s="12" t="s">
        <v>31</v>
      </c>
      <c r="E15" s="12" t="s">
        <v>32</v>
      </c>
      <c r="F15" s="13" t="s">
        <v>12</v>
      </c>
      <c r="G15" s="13">
        <f>4*2</f>
        <v>8</v>
      </c>
      <c r="H15" s="13">
        <f>4*2</f>
        <v>8</v>
      </c>
      <c r="I15" s="13">
        <f>3.5*3</f>
        <v>10.5</v>
      </c>
      <c r="J15" s="13">
        <f>3*3</f>
        <v>9</v>
      </c>
      <c r="K15" s="14">
        <f>2.5*3</f>
        <v>7.5</v>
      </c>
      <c r="L15" s="11">
        <f t="shared" si="0"/>
        <v>27.5</v>
      </c>
    </row>
    <row r="16" spans="4:12" ht="15.75">
      <c r="D16" s="12" t="s">
        <v>33</v>
      </c>
      <c r="E16" s="12" t="s">
        <v>34</v>
      </c>
      <c r="F16" s="13" t="s">
        <v>12</v>
      </c>
      <c r="G16" s="13">
        <f>2.5*4</f>
        <v>10</v>
      </c>
      <c r="H16" s="13">
        <f>4*4</f>
        <v>16</v>
      </c>
      <c r="I16" s="13">
        <v>0</v>
      </c>
      <c r="J16" s="13">
        <v>0</v>
      </c>
      <c r="K16" s="14">
        <v>0</v>
      </c>
      <c r="L16" s="11">
        <f t="shared" si="0"/>
        <v>26</v>
      </c>
    </row>
    <row r="17" spans="4:12" ht="15.75">
      <c r="D17" s="15" t="s">
        <v>35</v>
      </c>
      <c r="E17" s="15" t="s">
        <v>36</v>
      </c>
      <c r="F17" s="14" t="s">
        <v>12</v>
      </c>
      <c r="G17" s="13">
        <v>0</v>
      </c>
      <c r="H17" s="13">
        <f>1.5*4</f>
        <v>6</v>
      </c>
      <c r="I17" s="13">
        <f>3*3</f>
        <v>9</v>
      </c>
      <c r="J17" s="13">
        <f>3*3</f>
        <v>9</v>
      </c>
      <c r="K17" s="13">
        <v>0</v>
      </c>
      <c r="L17" s="11">
        <f t="shared" si="0"/>
        <v>24</v>
      </c>
    </row>
    <row r="18" spans="4:12" ht="15.75">
      <c r="D18" s="12" t="s">
        <v>37</v>
      </c>
      <c r="E18" s="12" t="s">
        <v>38</v>
      </c>
      <c r="F18" s="13" t="s">
        <v>15</v>
      </c>
      <c r="G18" s="13">
        <v>0</v>
      </c>
      <c r="H18" s="13">
        <v>0</v>
      </c>
      <c r="I18" s="13">
        <v>0</v>
      </c>
      <c r="J18" s="13">
        <f>4*3</f>
        <v>12</v>
      </c>
      <c r="K18" s="13">
        <f>4*3</f>
        <v>12</v>
      </c>
      <c r="L18" s="11">
        <f t="shared" si="0"/>
        <v>24</v>
      </c>
    </row>
    <row r="19" spans="4:12" ht="15.75">
      <c r="D19" s="12" t="s">
        <v>39</v>
      </c>
      <c r="E19" s="12" t="s">
        <v>40</v>
      </c>
      <c r="F19" s="13" t="s">
        <v>12</v>
      </c>
      <c r="G19" s="13">
        <f>2*4</f>
        <v>8</v>
      </c>
      <c r="H19" s="13">
        <v>0</v>
      </c>
      <c r="I19" s="13">
        <f>2*3</f>
        <v>6</v>
      </c>
      <c r="J19" s="13">
        <f>3*3</f>
        <v>9</v>
      </c>
      <c r="K19" s="14">
        <f>1*3</f>
        <v>3</v>
      </c>
      <c r="L19" s="11">
        <f t="shared" si="0"/>
        <v>23</v>
      </c>
    </row>
    <row r="20" spans="4:12" ht="15.75">
      <c r="D20" s="12" t="s">
        <v>41</v>
      </c>
      <c r="E20" s="12" t="s">
        <v>42</v>
      </c>
      <c r="F20" s="13" t="s">
        <v>15</v>
      </c>
      <c r="G20" s="13">
        <f>3.5*2</f>
        <v>7</v>
      </c>
      <c r="H20" s="13">
        <f>3.5*2</f>
        <v>7</v>
      </c>
      <c r="I20" s="13">
        <v>0</v>
      </c>
      <c r="J20" s="13">
        <v>0</v>
      </c>
      <c r="K20" s="14">
        <f>3*3</f>
        <v>9</v>
      </c>
      <c r="L20" s="11">
        <f t="shared" si="0"/>
        <v>23</v>
      </c>
    </row>
    <row r="21" spans="4:12" ht="15.75">
      <c r="D21" s="12" t="s">
        <v>43</v>
      </c>
      <c r="E21" s="12" t="s">
        <v>44</v>
      </c>
      <c r="F21" s="14" t="s">
        <v>12</v>
      </c>
      <c r="G21" s="14">
        <f>2*2</f>
        <v>4</v>
      </c>
      <c r="H21" s="13">
        <f>2.5*2</f>
        <v>5</v>
      </c>
      <c r="I21" s="14">
        <f>3.5*3</f>
        <v>10.5</v>
      </c>
      <c r="J21" s="14">
        <f>1*3</f>
        <v>3</v>
      </c>
      <c r="K21" s="14">
        <f>2*3</f>
        <v>6</v>
      </c>
      <c r="L21" s="11">
        <f t="shared" si="0"/>
        <v>21.5</v>
      </c>
    </row>
    <row r="22" spans="4:12" ht="15.75">
      <c r="D22" s="12" t="s">
        <v>33</v>
      </c>
      <c r="E22" s="12" t="s">
        <v>45</v>
      </c>
      <c r="F22" s="13" t="s">
        <v>12</v>
      </c>
      <c r="G22" s="13">
        <v>0</v>
      </c>
      <c r="H22" s="13">
        <f>2*4</f>
        <v>8</v>
      </c>
      <c r="I22" s="13">
        <f>2.5*3</f>
        <v>7.5</v>
      </c>
      <c r="J22" s="13">
        <v>0</v>
      </c>
      <c r="K22" s="13">
        <f>2*3</f>
        <v>6</v>
      </c>
      <c r="L22" s="11">
        <f t="shared" si="0"/>
        <v>21.5</v>
      </c>
    </row>
    <row r="23" spans="4:12" ht="15.75">
      <c r="D23" s="15" t="s">
        <v>46</v>
      </c>
      <c r="E23" s="15" t="s">
        <v>47</v>
      </c>
      <c r="F23" s="14" t="s">
        <v>12</v>
      </c>
      <c r="G23" s="13">
        <v>0</v>
      </c>
      <c r="H23" s="13">
        <f>1.5*4</f>
        <v>6</v>
      </c>
      <c r="I23" s="13">
        <f>3*3</f>
        <v>9</v>
      </c>
      <c r="J23" s="13">
        <v>0</v>
      </c>
      <c r="K23" s="13">
        <f>2*3</f>
        <v>6</v>
      </c>
      <c r="L23" s="11">
        <f t="shared" si="0"/>
        <v>21</v>
      </c>
    </row>
    <row r="24" spans="4:12" ht="15.75">
      <c r="D24" s="12" t="s">
        <v>48</v>
      </c>
      <c r="E24" s="12" t="s">
        <v>49</v>
      </c>
      <c r="F24" s="13" t="s">
        <v>12</v>
      </c>
      <c r="G24" s="13">
        <f>3*4</f>
        <v>12</v>
      </c>
      <c r="H24" s="13">
        <f>2*4</f>
        <v>8</v>
      </c>
      <c r="I24" s="13">
        <v>0</v>
      </c>
      <c r="J24" s="13">
        <v>0</v>
      </c>
      <c r="K24" s="14">
        <v>0</v>
      </c>
      <c r="L24" s="11">
        <f t="shared" si="0"/>
        <v>20</v>
      </c>
    </row>
    <row r="25" spans="4:12" ht="15.75">
      <c r="D25" s="12" t="s">
        <v>50</v>
      </c>
      <c r="E25" s="12" t="s">
        <v>51</v>
      </c>
      <c r="F25" s="13" t="s">
        <v>15</v>
      </c>
      <c r="G25" s="13">
        <v>0</v>
      </c>
      <c r="H25" s="13">
        <f>3*4</f>
        <v>12</v>
      </c>
      <c r="I25" s="13">
        <v>0</v>
      </c>
      <c r="J25" s="13">
        <v>0</v>
      </c>
      <c r="K25" s="13">
        <f>2.5*3</f>
        <v>7.5</v>
      </c>
      <c r="L25" s="11">
        <f t="shared" si="0"/>
        <v>19.5</v>
      </c>
    </row>
    <row r="26" spans="4:12" ht="15.75">
      <c r="D26" s="12" t="s">
        <v>52</v>
      </c>
      <c r="E26" s="12" t="s">
        <v>53</v>
      </c>
      <c r="F26" s="13" t="s">
        <v>12</v>
      </c>
      <c r="G26" s="13">
        <v>0</v>
      </c>
      <c r="H26" s="13">
        <v>0</v>
      </c>
      <c r="I26" s="13">
        <f>4*3</f>
        <v>12</v>
      </c>
      <c r="J26" s="13">
        <v>0</v>
      </c>
      <c r="K26" s="13">
        <f>2.5*3</f>
        <v>7.5</v>
      </c>
      <c r="L26" s="11">
        <f t="shared" si="0"/>
        <v>19.5</v>
      </c>
    </row>
    <row r="27" spans="4:12" ht="15.75">
      <c r="D27" s="12" t="s">
        <v>54</v>
      </c>
      <c r="E27" s="12" t="s">
        <v>55</v>
      </c>
      <c r="F27" s="13" t="s">
        <v>12</v>
      </c>
      <c r="G27" s="13">
        <f>2*4</f>
        <v>8</v>
      </c>
      <c r="H27" s="13">
        <f>2.5*4</f>
        <v>10</v>
      </c>
      <c r="I27" s="13">
        <v>0</v>
      </c>
      <c r="J27" s="13">
        <v>0</v>
      </c>
      <c r="K27" s="14">
        <v>0</v>
      </c>
      <c r="L27" s="11">
        <f t="shared" si="0"/>
        <v>18</v>
      </c>
    </row>
    <row r="28" spans="4:12" ht="15.75">
      <c r="D28" s="12" t="s">
        <v>56</v>
      </c>
      <c r="E28" s="12" t="s">
        <v>57</v>
      </c>
      <c r="F28" s="13" t="s">
        <v>12</v>
      </c>
      <c r="G28" s="13">
        <f>3*4</f>
        <v>12</v>
      </c>
      <c r="H28" s="13">
        <v>0</v>
      </c>
      <c r="I28" s="13">
        <v>0</v>
      </c>
      <c r="J28" s="13">
        <f>2*3</f>
        <v>6</v>
      </c>
      <c r="K28" s="14">
        <v>0</v>
      </c>
      <c r="L28" s="11">
        <f t="shared" si="0"/>
        <v>18</v>
      </c>
    </row>
    <row r="29" spans="4:12" ht="15.75">
      <c r="D29" s="12" t="s">
        <v>58</v>
      </c>
      <c r="E29" s="12" t="s">
        <v>59</v>
      </c>
      <c r="F29" s="13" t="s">
        <v>15</v>
      </c>
      <c r="G29" s="13">
        <v>0</v>
      </c>
      <c r="H29" s="13">
        <v>0</v>
      </c>
      <c r="I29" s="13">
        <v>0</v>
      </c>
      <c r="J29" s="13">
        <f>4*3</f>
        <v>12</v>
      </c>
      <c r="K29" s="13">
        <f>2*3</f>
        <v>6</v>
      </c>
      <c r="L29" s="11">
        <f t="shared" si="0"/>
        <v>18</v>
      </c>
    </row>
    <row r="30" spans="4:12" ht="15.75">
      <c r="D30" s="12" t="s">
        <v>60</v>
      </c>
      <c r="E30" s="12" t="s">
        <v>61</v>
      </c>
      <c r="F30" s="14" t="s">
        <v>12</v>
      </c>
      <c r="G30" s="14">
        <f>3.5*2</f>
        <v>7</v>
      </c>
      <c r="H30" s="13">
        <v>0</v>
      </c>
      <c r="I30" s="14">
        <f>3.5*3</f>
        <v>10.5</v>
      </c>
      <c r="J30" s="14">
        <v>0</v>
      </c>
      <c r="K30" s="14">
        <v>0</v>
      </c>
      <c r="L30" s="11">
        <f t="shared" si="0"/>
        <v>17.5</v>
      </c>
    </row>
    <row r="31" spans="4:12" ht="15.75">
      <c r="D31" s="12" t="s">
        <v>29</v>
      </c>
      <c r="E31" s="12" t="s">
        <v>62</v>
      </c>
      <c r="F31" s="14" t="s">
        <v>12</v>
      </c>
      <c r="G31" s="13">
        <f>2*4</f>
        <v>8</v>
      </c>
      <c r="H31" s="13">
        <v>0</v>
      </c>
      <c r="I31" s="13">
        <f>3*3</f>
        <v>9</v>
      </c>
      <c r="J31" s="13">
        <v>0</v>
      </c>
      <c r="K31" s="14">
        <v>0</v>
      </c>
      <c r="L31" s="11">
        <f t="shared" si="0"/>
        <v>17</v>
      </c>
    </row>
    <row r="32" spans="4:12" ht="15.75">
      <c r="D32" s="12" t="s">
        <v>63</v>
      </c>
      <c r="E32" s="12" t="s">
        <v>64</v>
      </c>
      <c r="F32" s="13" t="s">
        <v>12</v>
      </c>
      <c r="G32" s="13">
        <v>0</v>
      </c>
      <c r="H32" s="13">
        <f>4*4</f>
        <v>16</v>
      </c>
      <c r="I32" s="13">
        <v>0</v>
      </c>
      <c r="J32" s="13">
        <v>0</v>
      </c>
      <c r="K32" s="13">
        <v>0</v>
      </c>
      <c r="L32" s="11">
        <f t="shared" si="0"/>
        <v>16</v>
      </c>
    </row>
    <row r="33" spans="4:12" ht="15.75">
      <c r="D33" s="12" t="s">
        <v>65</v>
      </c>
      <c r="E33" s="12" t="s">
        <v>66</v>
      </c>
      <c r="F33" s="13" t="s">
        <v>12</v>
      </c>
      <c r="G33" s="13">
        <v>0</v>
      </c>
      <c r="H33" s="13">
        <f>4*4</f>
        <v>16</v>
      </c>
      <c r="I33" s="13">
        <v>0</v>
      </c>
      <c r="J33" s="13">
        <v>0</v>
      </c>
      <c r="K33" s="13">
        <v>0</v>
      </c>
      <c r="L33" s="11">
        <f t="shared" si="0"/>
        <v>16</v>
      </c>
    </row>
    <row r="34" spans="4:12" ht="15.75">
      <c r="D34" s="12" t="s">
        <v>67</v>
      </c>
      <c r="E34" s="12" t="s">
        <v>68</v>
      </c>
      <c r="F34" s="13" t="s">
        <v>15</v>
      </c>
      <c r="G34" s="13">
        <v>0</v>
      </c>
      <c r="H34" s="13">
        <f>3*2</f>
        <v>6</v>
      </c>
      <c r="I34" s="13">
        <f>3*3</f>
        <v>9</v>
      </c>
      <c r="J34" s="13">
        <v>0</v>
      </c>
      <c r="K34" s="13">
        <v>0</v>
      </c>
      <c r="L34" s="11">
        <f t="shared" si="0"/>
        <v>15</v>
      </c>
    </row>
    <row r="35" spans="4:12" ht="15.75">
      <c r="D35" s="12" t="s">
        <v>69</v>
      </c>
      <c r="E35" s="12" t="s">
        <v>70</v>
      </c>
      <c r="F35" s="13" t="s">
        <v>12</v>
      </c>
      <c r="G35" s="13">
        <v>0</v>
      </c>
      <c r="H35" s="13">
        <f>1.5*4</f>
        <v>6</v>
      </c>
      <c r="I35" s="13">
        <v>0</v>
      </c>
      <c r="J35" s="13">
        <f>3*3</f>
        <v>9</v>
      </c>
      <c r="K35" s="13">
        <v>0</v>
      </c>
      <c r="L35" s="11">
        <f t="shared" si="0"/>
        <v>15</v>
      </c>
    </row>
    <row r="36" spans="4:12" ht="15.75">
      <c r="D36" s="12" t="s">
        <v>71</v>
      </c>
      <c r="E36" s="12" t="s">
        <v>72</v>
      </c>
      <c r="F36" s="14" t="s">
        <v>12</v>
      </c>
      <c r="G36" s="14">
        <f>2*2</f>
        <v>4</v>
      </c>
      <c r="H36" s="14">
        <f>2.5*2</f>
        <v>5</v>
      </c>
      <c r="I36" s="14">
        <f>2*3</f>
        <v>6</v>
      </c>
      <c r="J36" s="14">
        <v>0</v>
      </c>
      <c r="K36" s="14">
        <v>0</v>
      </c>
      <c r="L36" s="11">
        <f t="shared" si="0"/>
        <v>15</v>
      </c>
    </row>
    <row r="37" spans="4:12" ht="15.75">
      <c r="D37" s="12" t="s">
        <v>73</v>
      </c>
      <c r="E37" s="12" t="s">
        <v>74</v>
      </c>
      <c r="F37" s="13" t="s">
        <v>12</v>
      </c>
      <c r="G37" s="13">
        <f>3.5*4</f>
        <v>14</v>
      </c>
      <c r="H37" s="13">
        <v>0</v>
      </c>
      <c r="I37" s="13">
        <v>0</v>
      </c>
      <c r="J37" s="13">
        <v>0</v>
      </c>
      <c r="K37" s="13">
        <v>0</v>
      </c>
      <c r="L37" s="11">
        <f t="shared" si="0"/>
        <v>14</v>
      </c>
    </row>
    <row r="38" spans="4:12" ht="15.75">
      <c r="D38" s="15" t="s">
        <v>75</v>
      </c>
      <c r="E38" s="15" t="s">
        <v>76</v>
      </c>
      <c r="F38" s="14" t="s">
        <v>12</v>
      </c>
      <c r="G38" s="13">
        <v>0</v>
      </c>
      <c r="H38" s="13">
        <f>3.5*4</f>
        <v>14</v>
      </c>
      <c r="I38" s="13">
        <v>0</v>
      </c>
      <c r="J38" s="13">
        <v>0</v>
      </c>
      <c r="K38" s="13">
        <v>0</v>
      </c>
      <c r="L38" s="11">
        <f t="shared" si="0"/>
        <v>14</v>
      </c>
    </row>
    <row r="39" spans="4:12" ht="15.75">
      <c r="D39" s="12" t="s">
        <v>77</v>
      </c>
      <c r="E39" s="12" t="s">
        <v>78</v>
      </c>
      <c r="F39" s="13" t="s">
        <v>12</v>
      </c>
      <c r="G39" s="13">
        <v>0</v>
      </c>
      <c r="H39" s="13">
        <v>0</v>
      </c>
      <c r="I39" s="13">
        <f>4.5*3</f>
        <v>13.5</v>
      </c>
      <c r="J39" s="13">
        <v>0</v>
      </c>
      <c r="K39" s="13">
        <v>0</v>
      </c>
      <c r="L39" s="11">
        <f t="shared" si="0"/>
        <v>13.5</v>
      </c>
    </row>
    <row r="40" spans="4:12" ht="15.75">
      <c r="D40" s="12" t="s">
        <v>52</v>
      </c>
      <c r="E40" s="12" t="s">
        <v>79</v>
      </c>
      <c r="F40" s="13" t="s">
        <v>12</v>
      </c>
      <c r="G40" s="13">
        <f>3*2</f>
        <v>6</v>
      </c>
      <c r="H40" s="13">
        <v>0</v>
      </c>
      <c r="I40" s="13">
        <f>2*3</f>
        <v>6</v>
      </c>
      <c r="J40" s="13">
        <v>0</v>
      </c>
      <c r="K40" s="14">
        <v>0</v>
      </c>
      <c r="L40" s="11">
        <f t="shared" si="0"/>
        <v>12</v>
      </c>
    </row>
    <row r="41" spans="4:12" ht="15.75">
      <c r="D41" s="12" t="s">
        <v>71</v>
      </c>
      <c r="E41" s="12" t="s">
        <v>80</v>
      </c>
      <c r="F41" s="13" t="s">
        <v>12</v>
      </c>
      <c r="G41" s="13">
        <v>0</v>
      </c>
      <c r="H41" s="13">
        <v>0</v>
      </c>
      <c r="I41" s="13">
        <f>3.5*3</f>
        <v>10.5</v>
      </c>
      <c r="J41" s="13">
        <v>0</v>
      </c>
      <c r="K41" s="13">
        <v>0</v>
      </c>
      <c r="L41" s="11">
        <f t="shared" si="0"/>
        <v>10.5</v>
      </c>
    </row>
    <row r="42" spans="4:12" ht="15.75">
      <c r="D42" s="12" t="s">
        <v>81</v>
      </c>
      <c r="E42" s="12" t="s">
        <v>82</v>
      </c>
      <c r="F42" s="13" t="s">
        <v>12</v>
      </c>
      <c r="G42" s="13">
        <v>0</v>
      </c>
      <c r="H42" s="13">
        <v>0</v>
      </c>
      <c r="I42" s="13">
        <f>3.5*3</f>
        <v>10.5</v>
      </c>
      <c r="J42" s="13">
        <v>0</v>
      </c>
      <c r="K42" s="13">
        <v>0</v>
      </c>
      <c r="L42" s="11">
        <f t="shared" si="0"/>
        <v>10.5</v>
      </c>
    </row>
    <row r="43" spans="4:12" ht="15.75">
      <c r="D43" s="12" t="s">
        <v>60</v>
      </c>
      <c r="E43" s="12" t="s">
        <v>83</v>
      </c>
      <c r="F43" s="13" t="s">
        <v>12</v>
      </c>
      <c r="G43" s="13">
        <v>0</v>
      </c>
      <c r="H43" s="13">
        <v>0</v>
      </c>
      <c r="I43" s="13">
        <v>0</v>
      </c>
      <c r="J43" s="13">
        <f>3.5*3</f>
        <v>10.5</v>
      </c>
      <c r="K43" s="13">
        <v>0</v>
      </c>
      <c r="L43" s="11">
        <f t="shared" si="0"/>
        <v>10.5</v>
      </c>
    </row>
    <row r="44" spans="4:12" ht="15.75">
      <c r="D44" s="12" t="s">
        <v>84</v>
      </c>
      <c r="E44" s="12" t="s">
        <v>85</v>
      </c>
      <c r="F44" s="13" t="s">
        <v>12</v>
      </c>
      <c r="G44" s="13">
        <v>0</v>
      </c>
      <c r="H44" s="13">
        <v>0</v>
      </c>
      <c r="I44" s="13">
        <v>0</v>
      </c>
      <c r="J44" s="13">
        <f>2*3</f>
        <v>6</v>
      </c>
      <c r="K44" s="13">
        <f>1.5*3</f>
        <v>4.5</v>
      </c>
      <c r="L44" s="11">
        <f t="shared" si="0"/>
        <v>10.5</v>
      </c>
    </row>
    <row r="45" spans="4:12" ht="15.75">
      <c r="D45" s="12" t="s">
        <v>86</v>
      </c>
      <c r="E45" s="12" t="s">
        <v>87</v>
      </c>
      <c r="F45" s="13" t="s">
        <v>12</v>
      </c>
      <c r="G45" s="13">
        <f>2.5*4</f>
        <v>10</v>
      </c>
      <c r="H45" s="13">
        <v>0</v>
      </c>
      <c r="I45" s="13">
        <v>0</v>
      </c>
      <c r="J45" s="13">
        <v>0</v>
      </c>
      <c r="K45" s="13">
        <v>0</v>
      </c>
      <c r="L45" s="11">
        <f t="shared" si="0"/>
        <v>10</v>
      </c>
    </row>
    <row r="46" spans="4:12" ht="15.75">
      <c r="D46" s="12" t="s">
        <v>88</v>
      </c>
      <c r="E46" s="12" t="s">
        <v>89</v>
      </c>
      <c r="F46" s="13" t="s">
        <v>12</v>
      </c>
      <c r="G46" s="13">
        <f>3*2</f>
        <v>6</v>
      </c>
      <c r="H46" s="13">
        <f>2*2</f>
        <v>4</v>
      </c>
      <c r="I46" s="13">
        <v>0</v>
      </c>
      <c r="J46" s="13">
        <v>0</v>
      </c>
      <c r="K46" s="14">
        <v>0</v>
      </c>
      <c r="L46" s="11">
        <f t="shared" si="0"/>
        <v>10</v>
      </c>
    </row>
    <row r="47" spans="4:12" ht="15.75">
      <c r="D47" s="12" t="s">
        <v>90</v>
      </c>
      <c r="E47" s="12" t="s">
        <v>91</v>
      </c>
      <c r="F47" s="13" t="s">
        <v>12</v>
      </c>
      <c r="G47" s="13">
        <v>0</v>
      </c>
      <c r="H47" s="13">
        <f>1.5*2</f>
        <v>3</v>
      </c>
      <c r="I47" s="13">
        <f>2*3</f>
        <v>6</v>
      </c>
      <c r="J47" s="13">
        <v>0</v>
      </c>
      <c r="K47" s="13">
        <v>0</v>
      </c>
      <c r="L47" s="11">
        <f t="shared" si="0"/>
        <v>9</v>
      </c>
    </row>
    <row r="48" spans="4:12" ht="15.75">
      <c r="D48" s="12" t="s">
        <v>92</v>
      </c>
      <c r="E48" s="12" t="s">
        <v>93</v>
      </c>
      <c r="F48" s="13" t="s">
        <v>12</v>
      </c>
      <c r="G48" s="13">
        <v>0</v>
      </c>
      <c r="H48" s="13">
        <v>0</v>
      </c>
      <c r="I48" s="13">
        <f>3*3</f>
        <v>9</v>
      </c>
      <c r="J48" s="13">
        <v>0</v>
      </c>
      <c r="K48" s="13">
        <v>0</v>
      </c>
      <c r="L48" s="11">
        <f t="shared" si="0"/>
        <v>9</v>
      </c>
    </row>
    <row r="49" spans="4:12" ht="15.75">
      <c r="D49" s="12" t="s">
        <v>94</v>
      </c>
      <c r="E49" s="12" t="s">
        <v>95</v>
      </c>
      <c r="F49" s="13" t="s">
        <v>12</v>
      </c>
      <c r="G49" s="13">
        <v>0</v>
      </c>
      <c r="H49" s="13">
        <v>0</v>
      </c>
      <c r="I49" s="13">
        <f>3*3</f>
        <v>9</v>
      </c>
      <c r="J49" s="13">
        <v>0</v>
      </c>
      <c r="K49" s="13">
        <v>0</v>
      </c>
      <c r="L49" s="11">
        <f t="shared" si="0"/>
        <v>9</v>
      </c>
    </row>
    <row r="50" spans="4:12" ht="15.75">
      <c r="D50" s="12" t="s">
        <v>96</v>
      </c>
      <c r="E50" s="12" t="s">
        <v>97</v>
      </c>
      <c r="F50" s="16" t="s">
        <v>12</v>
      </c>
      <c r="G50" s="13">
        <v>0</v>
      </c>
      <c r="H50" s="13">
        <v>0</v>
      </c>
      <c r="I50" s="13">
        <v>0</v>
      </c>
      <c r="J50" s="13">
        <f>0*3</f>
        <v>0</v>
      </c>
      <c r="K50" s="13">
        <f>3*3</f>
        <v>9</v>
      </c>
      <c r="L50" s="11">
        <f t="shared" si="0"/>
        <v>9</v>
      </c>
    </row>
    <row r="51" spans="4:12" ht="15.75">
      <c r="D51" s="12" t="s">
        <v>98</v>
      </c>
      <c r="E51" s="12" t="s">
        <v>99</v>
      </c>
      <c r="F51" s="13" t="s">
        <v>12</v>
      </c>
      <c r="G51" s="13">
        <f>4*2</f>
        <v>8</v>
      </c>
      <c r="H51" s="13">
        <v>0</v>
      </c>
      <c r="I51" s="13">
        <v>0</v>
      </c>
      <c r="J51" s="13">
        <v>0</v>
      </c>
      <c r="K51" s="13">
        <v>0</v>
      </c>
      <c r="L51" s="11">
        <f t="shared" si="0"/>
        <v>8</v>
      </c>
    </row>
    <row r="52" spans="4:12" ht="15.75">
      <c r="D52" s="12" t="s">
        <v>100</v>
      </c>
      <c r="E52" s="12" t="s">
        <v>101</v>
      </c>
      <c r="F52" s="13" t="s">
        <v>12</v>
      </c>
      <c r="G52" s="13">
        <f>2*4</f>
        <v>8</v>
      </c>
      <c r="H52" s="13">
        <v>0</v>
      </c>
      <c r="I52" s="13">
        <v>0</v>
      </c>
      <c r="J52" s="13">
        <v>0</v>
      </c>
      <c r="K52" s="13">
        <v>0</v>
      </c>
      <c r="L52" s="11">
        <f t="shared" si="0"/>
        <v>8</v>
      </c>
    </row>
    <row r="53" spans="4:12" ht="15.75">
      <c r="D53" s="12" t="s">
        <v>102</v>
      </c>
      <c r="E53" s="12" t="s">
        <v>103</v>
      </c>
      <c r="F53" s="13" t="s">
        <v>12</v>
      </c>
      <c r="G53" s="13">
        <f>2*4</f>
        <v>8</v>
      </c>
      <c r="H53" s="13">
        <v>0</v>
      </c>
      <c r="I53" s="13">
        <v>0</v>
      </c>
      <c r="J53" s="13">
        <v>0</v>
      </c>
      <c r="K53" s="13">
        <v>0</v>
      </c>
      <c r="L53" s="11">
        <f t="shared" si="0"/>
        <v>8</v>
      </c>
    </row>
    <row r="54" spans="4:12" ht="15.75">
      <c r="D54" s="12" t="s">
        <v>104</v>
      </c>
      <c r="E54" s="12" t="s">
        <v>105</v>
      </c>
      <c r="F54" s="13" t="s">
        <v>15</v>
      </c>
      <c r="G54" s="13">
        <f>2*4</f>
        <v>8</v>
      </c>
      <c r="H54" s="13">
        <v>0</v>
      </c>
      <c r="I54" s="13">
        <v>0</v>
      </c>
      <c r="J54" s="13">
        <v>0</v>
      </c>
      <c r="K54" s="13">
        <v>0</v>
      </c>
      <c r="L54" s="11">
        <f t="shared" si="0"/>
        <v>8</v>
      </c>
    </row>
    <row r="55" spans="4:12" ht="15.75">
      <c r="D55" s="15" t="s">
        <v>106</v>
      </c>
      <c r="E55" s="15" t="s">
        <v>107</v>
      </c>
      <c r="F55" s="14" t="s">
        <v>12</v>
      </c>
      <c r="G55" s="13">
        <v>0</v>
      </c>
      <c r="H55" s="13">
        <f>2*4</f>
        <v>8</v>
      </c>
      <c r="I55" s="13">
        <v>0</v>
      </c>
      <c r="J55" s="13">
        <v>0</v>
      </c>
      <c r="K55" s="13">
        <v>0</v>
      </c>
      <c r="L55" s="11">
        <f t="shared" si="0"/>
        <v>8</v>
      </c>
    </row>
    <row r="56" spans="4:12" ht="15.75">
      <c r="D56" s="15" t="s">
        <v>108</v>
      </c>
      <c r="E56" s="15" t="s">
        <v>109</v>
      </c>
      <c r="F56" s="14" t="s">
        <v>12</v>
      </c>
      <c r="G56" s="13">
        <v>0</v>
      </c>
      <c r="H56" s="13">
        <f>2*4</f>
        <v>8</v>
      </c>
      <c r="I56" s="13">
        <v>0</v>
      </c>
      <c r="J56" s="13">
        <v>0</v>
      </c>
      <c r="K56" s="13">
        <v>0</v>
      </c>
      <c r="L56" s="11">
        <f t="shared" si="0"/>
        <v>8</v>
      </c>
    </row>
    <row r="57" spans="4:12" ht="15.75">
      <c r="D57" s="15" t="s">
        <v>110</v>
      </c>
      <c r="E57" s="15" t="s">
        <v>111</v>
      </c>
      <c r="F57" s="14" t="s">
        <v>12</v>
      </c>
      <c r="G57" s="13">
        <v>0</v>
      </c>
      <c r="H57" s="13">
        <f>2*4</f>
        <v>8</v>
      </c>
      <c r="I57" s="13">
        <v>0</v>
      </c>
      <c r="J57" s="13">
        <v>0</v>
      </c>
      <c r="K57" s="13">
        <v>0</v>
      </c>
      <c r="L57" s="11">
        <f t="shared" si="0"/>
        <v>8</v>
      </c>
    </row>
    <row r="58" spans="4:12" ht="15.75">
      <c r="D58" s="12" t="s">
        <v>112</v>
      </c>
      <c r="E58" s="12" t="s">
        <v>113</v>
      </c>
      <c r="F58" s="13" t="s">
        <v>12</v>
      </c>
      <c r="G58" s="13">
        <v>0</v>
      </c>
      <c r="H58" s="13">
        <v>0</v>
      </c>
      <c r="I58" s="13">
        <f>2.5*3</f>
        <v>7.5</v>
      </c>
      <c r="J58" s="13">
        <v>0</v>
      </c>
      <c r="K58" s="13">
        <v>0</v>
      </c>
      <c r="L58" s="11">
        <f t="shared" si="0"/>
        <v>7.5</v>
      </c>
    </row>
    <row r="59" spans="4:12" ht="15.75">
      <c r="D59" s="12" t="s">
        <v>114</v>
      </c>
      <c r="E59" s="12" t="s">
        <v>115</v>
      </c>
      <c r="F59" s="13" t="s">
        <v>12</v>
      </c>
      <c r="G59" s="13">
        <v>0</v>
      </c>
      <c r="H59" s="13">
        <v>0</v>
      </c>
      <c r="I59" s="13">
        <f>2.5*3</f>
        <v>7.5</v>
      </c>
      <c r="J59" s="13">
        <v>0</v>
      </c>
      <c r="K59" s="13">
        <v>0</v>
      </c>
      <c r="L59" s="11">
        <f t="shared" si="0"/>
        <v>7.5</v>
      </c>
    </row>
    <row r="60" spans="4:12" ht="15.75">
      <c r="D60" s="12" t="s">
        <v>60</v>
      </c>
      <c r="E60" s="12" t="s">
        <v>116</v>
      </c>
      <c r="F60" s="13" t="s">
        <v>12</v>
      </c>
      <c r="G60" s="13">
        <v>0</v>
      </c>
      <c r="H60" s="13">
        <f>3*2</f>
        <v>6</v>
      </c>
      <c r="I60" s="13">
        <v>0</v>
      </c>
      <c r="J60" s="13">
        <v>0</v>
      </c>
      <c r="K60" s="13">
        <v>0</v>
      </c>
      <c r="L60" s="11">
        <f t="shared" si="0"/>
        <v>6</v>
      </c>
    </row>
    <row r="61" spans="4:12" ht="15.75">
      <c r="D61" s="12" t="s">
        <v>117</v>
      </c>
      <c r="E61" s="12" t="s">
        <v>118</v>
      </c>
      <c r="F61" s="13" t="s">
        <v>12</v>
      </c>
      <c r="G61" s="13">
        <v>0</v>
      </c>
      <c r="H61" s="13">
        <v>0</v>
      </c>
      <c r="I61" s="13">
        <f>2*3</f>
        <v>6</v>
      </c>
      <c r="J61" s="13">
        <v>0</v>
      </c>
      <c r="K61" s="13">
        <v>0</v>
      </c>
      <c r="L61" s="11">
        <f t="shared" si="0"/>
        <v>6</v>
      </c>
    </row>
    <row r="62" spans="4:12" ht="15.75">
      <c r="D62" s="12" t="s">
        <v>119</v>
      </c>
      <c r="E62" s="12" t="s">
        <v>120</v>
      </c>
      <c r="F62" s="13" t="s">
        <v>12</v>
      </c>
      <c r="G62" s="13">
        <v>0</v>
      </c>
      <c r="H62" s="13">
        <v>0</v>
      </c>
      <c r="I62" s="13">
        <f>2*3</f>
        <v>6</v>
      </c>
      <c r="J62" s="13">
        <v>0</v>
      </c>
      <c r="K62" s="13">
        <v>0</v>
      </c>
      <c r="L62" s="11">
        <f t="shared" si="0"/>
        <v>6</v>
      </c>
    </row>
    <row r="63" spans="4:12" ht="15.75">
      <c r="D63" s="12" t="s">
        <v>121</v>
      </c>
      <c r="E63" s="12" t="s">
        <v>122</v>
      </c>
      <c r="F63" s="13" t="s">
        <v>12</v>
      </c>
      <c r="G63" s="13">
        <v>0</v>
      </c>
      <c r="H63" s="13">
        <v>0</v>
      </c>
      <c r="I63" s="13">
        <f>2*3</f>
        <v>6</v>
      </c>
      <c r="J63" s="13">
        <v>0</v>
      </c>
      <c r="K63" s="13">
        <v>0</v>
      </c>
      <c r="L63" s="11">
        <f t="shared" si="0"/>
        <v>6</v>
      </c>
    </row>
    <row r="64" spans="4:12" ht="15.75">
      <c r="D64" s="12" t="s">
        <v>83</v>
      </c>
      <c r="E64" s="12" t="s">
        <v>123</v>
      </c>
      <c r="F64" s="13" t="s">
        <v>12</v>
      </c>
      <c r="G64" s="13">
        <v>0</v>
      </c>
      <c r="H64" s="13">
        <v>0</v>
      </c>
      <c r="I64" s="13">
        <v>0</v>
      </c>
      <c r="J64" s="13">
        <f>2*3</f>
        <v>6</v>
      </c>
      <c r="K64" s="13">
        <v>0</v>
      </c>
      <c r="L64" s="11">
        <f t="shared" si="0"/>
        <v>6</v>
      </c>
    </row>
    <row r="65" spans="4:12" ht="15.75">
      <c r="D65" s="12" t="s">
        <v>56</v>
      </c>
      <c r="E65" s="12" t="s">
        <v>124</v>
      </c>
      <c r="F65" s="13" t="s">
        <v>12</v>
      </c>
      <c r="G65" s="13">
        <v>0</v>
      </c>
      <c r="H65" s="13">
        <v>0</v>
      </c>
      <c r="I65" s="13">
        <v>0</v>
      </c>
      <c r="J65" s="13">
        <f>2*3</f>
        <v>6</v>
      </c>
      <c r="K65" s="13">
        <v>0</v>
      </c>
      <c r="L65" s="11">
        <f t="shared" si="0"/>
        <v>6</v>
      </c>
    </row>
    <row r="66" spans="4:12" ht="15.75">
      <c r="D66" s="12" t="s">
        <v>125</v>
      </c>
      <c r="E66" s="12" t="s">
        <v>126</v>
      </c>
      <c r="F66" s="13" t="s">
        <v>12</v>
      </c>
      <c r="G66" s="13">
        <v>0</v>
      </c>
      <c r="H66" s="13">
        <v>0</v>
      </c>
      <c r="I66" s="13">
        <v>0</v>
      </c>
      <c r="J66" s="13">
        <f>2*3</f>
        <v>6</v>
      </c>
      <c r="K66" s="13">
        <v>0</v>
      </c>
      <c r="L66" s="11">
        <f t="shared" si="0"/>
        <v>6</v>
      </c>
    </row>
    <row r="67" spans="4:12" ht="15.75">
      <c r="D67" s="15" t="s">
        <v>127</v>
      </c>
      <c r="E67" s="15" t="s">
        <v>128</v>
      </c>
      <c r="F67" s="14" t="s">
        <v>12</v>
      </c>
      <c r="G67" s="13">
        <v>0</v>
      </c>
      <c r="H67" s="13">
        <f>2.5*2</f>
        <v>5</v>
      </c>
      <c r="I67" s="13">
        <v>0</v>
      </c>
      <c r="J67" s="13">
        <v>0</v>
      </c>
      <c r="K67" s="13">
        <v>0</v>
      </c>
      <c r="L67" s="11">
        <f t="shared" si="0"/>
        <v>5</v>
      </c>
    </row>
    <row r="68" spans="4:12" ht="15.75">
      <c r="D68" s="12" t="s">
        <v>129</v>
      </c>
      <c r="E68" s="12" t="s">
        <v>130</v>
      </c>
      <c r="F68" s="13" t="s">
        <v>12</v>
      </c>
      <c r="G68" s="13">
        <v>0</v>
      </c>
      <c r="H68" s="13">
        <v>0</v>
      </c>
      <c r="I68" s="13">
        <f>1.5*3</f>
        <v>4.5</v>
      </c>
      <c r="J68" s="13">
        <v>0</v>
      </c>
      <c r="K68" s="13">
        <v>0</v>
      </c>
      <c r="L68" s="11">
        <f t="shared" si="0"/>
        <v>4.5</v>
      </c>
    </row>
    <row r="69" spans="4:12" ht="15.75">
      <c r="D69" s="12" t="s">
        <v>131</v>
      </c>
      <c r="E69" s="12" t="s">
        <v>132</v>
      </c>
      <c r="F69" s="13" t="s">
        <v>12</v>
      </c>
      <c r="G69" s="13">
        <v>0</v>
      </c>
      <c r="H69" s="13">
        <f>2*2</f>
        <v>4</v>
      </c>
      <c r="I69" s="13">
        <v>0</v>
      </c>
      <c r="J69" s="13">
        <v>0</v>
      </c>
      <c r="K69" s="13">
        <v>0</v>
      </c>
      <c r="L69" s="11">
        <f aca="true" t="shared" si="1" ref="L69:L79">SUM(G69:K69)-SMALL(G69:K69,1)-SMALL(G69:K69,2)</f>
        <v>4</v>
      </c>
    </row>
    <row r="70" spans="4:12" ht="15.75">
      <c r="D70" s="12" t="s">
        <v>133</v>
      </c>
      <c r="E70" s="12" t="s">
        <v>134</v>
      </c>
      <c r="F70" s="13" t="s">
        <v>15</v>
      </c>
      <c r="G70" s="13">
        <v>0</v>
      </c>
      <c r="H70" s="13">
        <f>2*2</f>
        <v>4</v>
      </c>
      <c r="I70" s="13">
        <v>0</v>
      </c>
      <c r="J70" s="13">
        <v>0</v>
      </c>
      <c r="K70" s="13">
        <v>0</v>
      </c>
      <c r="L70" s="11">
        <f t="shared" si="1"/>
        <v>4</v>
      </c>
    </row>
    <row r="71" spans="4:12" ht="15.75">
      <c r="D71" s="15" t="s">
        <v>135</v>
      </c>
      <c r="E71" s="15" t="s">
        <v>136</v>
      </c>
      <c r="F71" s="14" t="s">
        <v>12</v>
      </c>
      <c r="G71" s="13">
        <v>0</v>
      </c>
      <c r="H71" s="13">
        <f>2*2</f>
        <v>4</v>
      </c>
      <c r="I71" s="13">
        <v>0</v>
      </c>
      <c r="J71" s="13">
        <v>0</v>
      </c>
      <c r="K71" s="13">
        <v>0</v>
      </c>
      <c r="L71" s="11">
        <f t="shared" si="1"/>
        <v>4</v>
      </c>
    </row>
    <row r="72" spans="4:12" ht="15.75">
      <c r="D72" s="15" t="s">
        <v>137</v>
      </c>
      <c r="E72" s="15" t="s">
        <v>138</v>
      </c>
      <c r="F72" s="14" t="s">
        <v>12</v>
      </c>
      <c r="G72" s="13">
        <v>0</v>
      </c>
      <c r="H72" s="13">
        <f>1*4</f>
        <v>4</v>
      </c>
      <c r="I72" s="13">
        <v>0</v>
      </c>
      <c r="J72" s="13">
        <v>0</v>
      </c>
      <c r="K72" s="13">
        <v>0</v>
      </c>
      <c r="L72" s="11">
        <f t="shared" si="1"/>
        <v>4</v>
      </c>
    </row>
    <row r="73" spans="4:12" ht="15.75">
      <c r="D73" s="12" t="s">
        <v>139</v>
      </c>
      <c r="E73" s="12" t="s">
        <v>140</v>
      </c>
      <c r="F73" s="13" t="s">
        <v>15</v>
      </c>
      <c r="G73" s="13">
        <v>0</v>
      </c>
      <c r="H73" s="13">
        <f>2*2</f>
        <v>4</v>
      </c>
      <c r="I73" s="13">
        <v>0</v>
      </c>
      <c r="J73" s="13">
        <v>0</v>
      </c>
      <c r="K73" s="13">
        <v>0</v>
      </c>
      <c r="L73" s="11">
        <f t="shared" si="1"/>
        <v>4</v>
      </c>
    </row>
    <row r="74" spans="4:12" ht="15.75">
      <c r="D74" s="12" t="s">
        <v>141</v>
      </c>
      <c r="E74" s="12" t="s">
        <v>142</v>
      </c>
      <c r="F74" s="13" t="s">
        <v>12</v>
      </c>
      <c r="G74" s="13">
        <v>0</v>
      </c>
      <c r="H74" s="13">
        <v>0</v>
      </c>
      <c r="I74" s="13">
        <f>1*3</f>
        <v>3</v>
      </c>
      <c r="J74" s="13">
        <v>0</v>
      </c>
      <c r="K74" s="13">
        <v>0</v>
      </c>
      <c r="L74" s="11">
        <f t="shared" si="1"/>
        <v>3</v>
      </c>
    </row>
    <row r="75" spans="4:12" ht="15.75">
      <c r="D75" s="12" t="s">
        <v>143</v>
      </c>
      <c r="E75" s="12" t="s">
        <v>144</v>
      </c>
      <c r="F75" s="13" t="s">
        <v>12</v>
      </c>
      <c r="G75" s="13">
        <v>0</v>
      </c>
      <c r="H75" s="13">
        <v>0</v>
      </c>
      <c r="I75" s="13">
        <f>1*3</f>
        <v>3</v>
      </c>
      <c r="J75" s="13">
        <v>0</v>
      </c>
      <c r="K75" s="13">
        <v>0</v>
      </c>
      <c r="L75" s="11">
        <f t="shared" si="1"/>
        <v>3</v>
      </c>
    </row>
    <row r="76" spans="4:12" ht="15.75">
      <c r="D76" s="12" t="s">
        <v>145</v>
      </c>
      <c r="E76" s="12" t="s">
        <v>146</v>
      </c>
      <c r="F76" s="13" t="s">
        <v>12</v>
      </c>
      <c r="G76" s="13">
        <v>0</v>
      </c>
      <c r="H76" s="13">
        <v>0</v>
      </c>
      <c r="I76" s="13">
        <v>0</v>
      </c>
      <c r="J76" s="13">
        <f>1*3</f>
        <v>3</v>
      </c>
      <c r="K76" s="13">
        <v>0</v>
      </c>
      <c r="L76" s="11">
        <f t="shared" si="1"/>
        <v>3</v>
      </c>
    </row>
    <row r="77" spans="4:12" ht="15.75">
      <c r="D77" s="12" t="s">
        <v>145</v>
      </c>
      <c r="E77" s="12" t="s">
        <v>147</v>
      </c>
      <c r="F77" s="14" t="s">
        <v>12</v>
      </c>
      <c r="G77" s="14">
        <f>1*2</f>
        <v>2</v>
      </c>
      <c r="H77" s="13">
        <v>0</v>
      </c>
      <c r="I77" s="14">
        <v>0</v>
      </c>
      <c r="J77" s="14">
        <v>0</v>
      </c>
      <c r="K77" s="13">
        <v>0</v>
      </c>
      <c r="L77" s="11">
        <f t="shared" si="1"/>
        <v>2</v>
      </c>
    </row>
    <row r="78" spans="4:12" ht="15.75">
      <c r="D78" s="15" t="s">
        <v>148</v>
      </c>
      <c r="E78" s="15" t="s">
        <v>149</v>
      </c>
      <c r="F78" s="14" t="s">
        <v>12</v>
      </c>
      <c r="G78" s="13">
        <v>0</v>
      </c>
      <c r="H78" s="13">
        <f>1*2</f>
        <v>2</v>
      </c>
      <c r="I78" s="13">
        <v>0</v>
      </c>
      <c r="J78" s="13">
        <v>0</v>
      </c>
      <c r="K78" s="13">
        <v>0</v>
      </c>
      <c r="L78" s="11">
        <f t="shared" si="1"/>
        <v>2</v>
      </c>
    </row>
    <row r="79" spans="4:12" ht="15.75">
      <c r="D79" s="12" t="s">
        <v>150</v>
      </c>
      <c r="E79" s="12" t="s">
        <v>151</v>
      </c>
      <c r="F79" s="16" t="s">
        <v>15</v>
      </c>
      <c r="G79" s="13">
        <v>0</v>
      </c>
      <c r="H79" s="13">
        <v>0</v>
      </c>
      <c r="I79" s="13">
        <v>0</v>
      </c>
      <c r="J79" s="13">
        <f>0*3</f>
        <v>0</v>
      </c>
      <c r="K79" s="13">
        <v>0</v>
      </c>
      <c r="L79" s="11">
        <f t="shared" si="1"/>
        <v>0</v>
      </c>
    </row>
  </sheetData>
  <mergeCells count="1">
    <mergeCell ref="E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2014-06-24T13:25:13Z</dcterms:created>
  <dcterms:modified xsi:type="dcterms:W3CDTF">2014-06-24T13:25:57Z</dcterms:modified>
  <cp:category/>
  <cp:version/>
  <cp:contentType/>
  <cp:contentStatus/>
</cp:coreProperties>
</file>