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60" windowWidth="1747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<sst xmlns="http://schemas.openxmlformats.org/spreadsheetml/2006/main" count="148" uniqueCount="99">
  <si>
    <t>Forename</t>
  </si>
  <si>
    <t>Surname</t>
  </si>
  <si>
    <t>M/F</t>
  </si>
  <si>
    <t>GP 1</t>
  </si>
  <si>
    <t>GP 2</t>
  </si>
  <si>
    <t>GP 3</t>
  </si>
  <si>
    <t xml:space="preserve">GP 4 </t>
  </si>
  <si>
    <t>GP 5</t>
  </si>
  <si>
    <t>GP Pts</t>
  </si>
  <si>
    <t>Scott</t>
  </si>
  <si>
    <t>Shelley</t>
  </si>
  <si>
    <t>M</t>
  </si>
  <si>
    <t>Daniel</t>
  </si>
  <si>
    <t>Gallagher</t>
  </si>
  <si>
    <t>James</t>
  </si>
  <si>
    <t>Bedford</t>
  </si>
  <si>
    <t>Samiran</t>
  </si>
  <si>
    <t>Muhunthan</t>
  </si>
  <si>
    <t>Elliot</t>
  </si>
  <si>
    <t>Cocks</t>
  </si>
  <si>
    <t>Sharmen</t>
  </si>
  <si>
    <t>Premkumar</t>
  </si>
  <si>
    <t>Toby</t>
  </si>
  <si>
    <t>Spaxman</t>
  </si>
  <si>
    <t>Bishop</t>
  </si>
  <si>
    <t>Aidan</t>
  </si>
  <si>
    <t>Lee</t>
  </si>
  <si>
    <t>Jenny</t>
  </si>
  <si>
    <t>Kilcline</t>
  </si>
  <si>
    <t>F</t>
  </si>
  <si>
    <t>Joe</t>
  </si>
  <si>
    <t>Stanley</t>
  </si>
  <si>
    <t xml:space="preserve">Deveena </t>
  </si>
  <si>
    <t>Kalaria</t>
  </si>
  <si>
    <t>Lakdinu</t>
  </si>
  <si>
    <t>Peries</t>
  </si>
  <si>
    <t>Joshua</t>
  </si>
  <si>
    <t>Thomas</t>
  </si>
  <si>
    <t>Matthew</t>
  </si>
  <si>
    <t>Luff</t>
  </si>
  <si>
    <t>Clift</t>
  </si>
  <si>
    <t>Jessie</t>
  </si>
  <si>
    <t>Cotton</t>
  </si>
  <si>
    <t>Luxathan</t>
  </si>
  <si>
    <t>Krishnamoorthy</t>
  </si>
  <si>
    <t>Mernan</t>
  </si>
  <si>
    <t>Jeevaresan</t>
  </si>
  <si>
    <t>Ramneek</t>
  </si>
  <si>
    <t>Ahluwalia</t>
  </si>
  <si>
    <t>Wilson</t>
  </si>
  <si>
    <t>Jessica</t>
  </si>
  <si>
    <t>Parsons</t>
  </si>
  <si>
    <t xml:space="preserve">Samuel </t>
  </si>
  <si>
    <t>Hyde</t>
  </si>
  <si>
    <t>Beavis</t>
  </si>
  <si>
    <t>ESSEX U14 GP 2013-14</t>
  </si>
  <si>
    <t>Atul</t>
  </si>
  <si>
    <t>Sooraj</t>
  </si>
  <si>
    <t>Naomi</t>
  </si>
  <si>
    <t>Wei</t>
  </si>
  <si>
    <t>Rory</t>
  </si>
  <si>
    <t>Johnson</t>
  </si>
  <si>
    <t>Timi</t>
  </si>
  <si>
    <t>Adeniran</t>
  </si>
  <si>
    <t>Lavanan</t>
  </si>
  <si>
    <t>Ainkaran</t>
  </si>
  <si>
    <t>Partha</t>
  </si>
  <si>
    <t>Mulay</t>
  </si>
  <si>
    <t>Thanuson</t>
  </si>
  <si>
    <t>Thayaparan</t>
  </si>
  <si>
    <t>Piraveen</t>
  </si>
  <si>
    <t>Partheepan</t>
  </si>
  <si>
    <t>Emaad</t>
  </si>
  <si>
    <t>Khizer</t>
  </si>
  <si>
    <t>Thavaram</t>
  </si>
  <si>
    <t>Gunaratnarajah</t>
  </si>
  <si>
    <t>Rohan</t>
  </si>
  <si>
    <t>Gopinath</t>
  </si>
  <si>
    <t>Meera</t>
  </si>
  <si>
    <t>Murali</t>
  </si>
  <si>
    <t>Frankie</t>
  </si>
  <si>
    <t>Devenny</t>
  </si>
  <si>
    <t>Leonardo</t>
  </si>
  <si>
    <t>Stefanoni</t>
  </si>
  <si>
    <t>Sivaram</t>
  </si>
  <si>
    <t>Sivanantharaja</t>
  </si>
  <si>
    <t>Sahithiyan</t>
  </si>
  <si>
    <t>Jatheeswaran</t>
  </si>
  <si>
    <t>Emily</t>
  </si>
  <si>
    <t>Everett</t>
  </si>
  <si>
    <t>Ramyaa</t>
  </si>
  <si>
    <t>Vijayaratnam</t>
  </si>
  <si>
    <t>Idil</t>
  </si>
  <si>
    <t>Gul</t>
  </si>
  <si>
    <t>Piradab</t>
  </si>
  <si>
    <t>Athaven</t>
  </si>
  <si>
    <t>Sukunathan</t>
  </si>
  <si>
    <t>Amer</t>
  </si>
  <si>
    <t>Alic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</si>
</sst>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tabSelected="1" workbookViewId="0" topLeftCell="A1">
      <selection activeCell="O17" sqref="O17"/>
    </sheetView>
  </sheetViews>
  <sheetFormatPr defaultColWidth="9.140625" defaultRowHeight="12.75"/>
  <cols>
    <col min="2" max="2" width="12.140625" style="0" customWidth="1"/>
    <col min="3" max="3" width="17.140625" style="0" customWidth="1"/>
  </cols>
  <sheetData>
    <row r="2" spans="2:10" ht="23.25">
      <c r="B2" s="1"/>
      <c r="C2" s="35" t="s">
        <v>55</v>
      </c>
      <c r="D2" s="35"/>
      <c r="E2" s="35"/>
      <c r="F2" s="35"/>
      <c r="G2" s="35"/>
      <c r="H2" s="35"/>
      <c r="I2" s="35"/>
      <c r="J2" s="2"/>
    </row>
    <row r="3" spans="2:10" ht="32.25" thickBot="1">
      <c r="B3" s="3" t="s">
        <v>0</v>
      </c>
      <c r="C3" s="4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2:10" ht="15.75">
      <c r="B4" s="8" t="s">
        <v>9</v>
      </c>
      <c r="C4" s="8" t="s">
        <v>10</v>
      </c>
      <c r="D4" s="9" t="s">
        <v>11</v>
      </c>
      <c r="E4" s="10">
        <f>5*3.5</f>
        <v>17.5</v>
      </c>
      <c r="F4" s="11">
        <f>5*4</f>
        <v>20</v>
      </c>
      <c r="G4" s="11">
        <f>1.5*5</f>
        <v>7.5</v>
      </c>
      <c r="H4" s="11"/>
      <c r="I4" s="12"/>
      <c r="J4" s="13">
        <f aca="true" t="shared" si="0" ref="J4:J49">SUM(E4:I4)</f>
        <v>45</v>
      </c>
    </row>
    <row r="5" spans="2:10" ht="15.75">
      <c r="B5" s="14" t="s">
        <v>18</v>
      </c>
      <c r="C5" s="14" t="s">
        <v>19</v>
      </c>
      <c r="D5" s="15" t="s">
        <v>11</v>
      </c>
      <c r="E5" s="20">
        <f>5.5*2</f>
        <v>11</v>
      </c>
      <c r="F5" s="21">
        <f>5*2</f>
        <v>10</v>
      </c>
      <c r="G5" s="21">
        <f>4.5*5</f>
        <v>22.5</v>
      </c>
      <c r="H5" s="21"/>
      <c r="I5" s="19"/>
      <c r="J5" s="13">
        <f t="shared" si="0"/>
        <v>43.5</v>
      </c>
    </row>
    <row r="6" spans="2:10" ht="15.75">
      <c r="B6" s="14" t="s">
        <v>36</v>
      </c>
      <c r="C6" s="14" t="s">
        <v>37</v>
      </c>
      <c r="D6" s="15" t="s">
        <v>11</v>
      </c>
      <c r="E6" s="20">
        <f>2*3.5</f>
        <v>7</v>
      </c>
      <c r="F6" s="21">
        <f>3.5*4</f>
        <v>14</v>
      </c>
      <c r="G6" s="22">
        <f>4*3.5</f>
        <v>14</v>
      </c>
      <c r="H6" s="21"/>
      <c r="I6" s="19"/>
      <c r="J6" s="13">
        <f t="shared" si="0"/>
        <v>35</v>
      </c>
    </row>
    <row r="7" spans="2:10" ht="15.75">
      <c r="B7" s="14" t="s">
        <v>22</v>
      </c>
      <c r="C7" s="14" t="s">
        <v>23</v>
      </c>
      <c r="D7" s="15" t="s">
        <v>11</v>
      </c>
      <c r="E7" s="20">
        <f>5*2</f>
        <v>10</v>
      </c>
      <c r="F7" s="21">
        <f>5*2</f>
        <v>10</v>
      </c>
      <c r="G7" s="21">
        <f>3*5</f>
        <v>15</v>
      </c>
      <c r="H7" s="21"/>
      <c r="I7" s="19"/>
      <c r="J7" s="13">
        <f t="shared" si="0"/>
        <v>35</v>
      </c>
    </row>
    <row r="8" spans="2:10" ht="15.75">
      <c r="B8" s="14" t="s">
        <v>14</v>
      </c>
      <c r="C8" s="14" t="s">
        <v>24</v>
      </c>
      <c r="D8" s="15" t="s">
        <v>11</v>
      </c>
      <c r="E8" s="20">
        <f>4.5*2</f>
        <v>9</v>
      </c>
      <c r="F8" s="21">
        <f>4*2</f>
        <v>8</v>
      </c>
      <c r="G8" s="22">
        <f>4*3.5</f>
        <v>14</v>
      </c>
      <c r="H8" s="21"/>
      <c r="I8" s="19"/>
      <c r="J8" s="13">
        <f t="shared" si="0"/>
        <v>31</v>
      </c>
    </row>
    <row r="9" spans="2:10" ht="15.75">
      <c r="B9" s="14" t="s">
        <v>16</v>
      </c>
      <c r="C9" s="14" t="s">
        <v>17</v>
      </c>
      <c r="D9" s="15" t="s">
        <v>11</v>
      </c>
      <c r="E9" s="16">
        <f>3.5*3.5</f>
        <v>12.25</v>
      </c>
      <c r="F9" s="17">
        <v>0</v>
      </c>
      <c r="G9" s="17">
        <f>5*3.5</f>
        <v>17.5</v>
      </c>
      <c r="H9" s="17"/>
      <c r="I9" s="19"/>
      <c r="J9" s="13">
        <f t="shared" si="0"/>
        <v>29.75</v>
      </c>
    </row>
    <row r="10" spans="2:10" ht="15.75">
      <c r="B10" s="24" t="s">
        <v>56</v>
      </c>
      <c r="C10" s="24" t="s">
        <v>57</v>
      </c>
      <c r="D10" s="26" t="s">
        <v>11</v>
      </c>
      <c r="E10" s="16">
        <v>0</v>
      </c>
      <c r="F10" s="17">
        <f>4*2</f>
        <v>8</v>
      </c>
      <c r="G10" s="17">
        <f>5.5*3.5</f>
        <v>19.25</v>
      </c>
      <c r="H10" s="17"/>
      <c r="I10" s="18"/>
      <c r="J10" s="13">
        <f t="shared" si="0"/>
        <v>27.25</v>
      </c>
    </row>
    <row r="11" spans="2:10" ht="15.75">
      <c r="B11" s="14" t="s">
        <v>34</v>
      </c>
      <c r="C11" s="14" t="s">
        <v>35</v>
      </c>
      <c r="D11" s="15" t="s">
        <v>11</v>
      </c>
      <c r="E11" s="16">
        <f>3.5*2</f>
        <v>7</v>
      </c>
      <c r="F11" s="17">
        <f>4*2</f>
        <v>8</v>
      </c>
      <c r="G11" s="17">
        <f>3*3.5</f>
        <v>10.5</v>
      </c>
      <c r="H11" s="17"/>
      <c r="I11" s="19"/>
      <c r="J11" s="13">
        <f t="shared" si="0"/>
        <v>25.5</v>
      </c>
    </row>
    <row r="12" spans="2:10" ht="15.75">
      <c r="B12" s="24" t="s">
        <v>58</v>
      </c>
      <c r="C12" s="24" t="s">
        <v>59</v>
      </c>
      <c r="D12" s="26" t="s">
        <v>29</v>
      </c>
      <c r="E12" s="23">
        <v>0</v>
      </c>
      <c r="F12" s="15">
        <v>0</v>
      </c>
      <c r="G12" s="15">
        <f>5*5</f>
        <v>25</v>
      </c>
      <c r="H12" s="26"/>
      <c r="I12" s="18"/>
      <c r="J12" s="13">
        <f t="shared" si="0"/>
        <v>25</v>
      </c>
    </row>
    <row r="13" spans="2:10" ht="15.75">
      <c r="B13" s="14" t="s">
        <v>14</v>
      </c>
      <c r="C13" s="14" t="s">
        <v>15</v>
      </c>
      <c r="D13" s="15" t="s">
        <v>11</v>
      </c>
      <c r="E13" s="23">
        <f>4*3.5</f>
        <v>14</v>
      </c>
      <c r="F13" s="26">
        <v>0</v>
      </c>
      <c r="G13" s="36">
        <f>3*3.5</f>
        <v>10.5</v>
      </c>
      <c r="H13" s="26"/>
      <c r="I13" s="19"/>
      <c r="J13" s="13">
        <f t="shared" si="0"/>
        <v>24.5</v>
      </c>
    </row>
    <row r="14" spans="2:10" ht="15.75">
      <c r="B14" s="14" t="s">
        <v>47</v>
      </c>
      <c r="C14" s="14" t="s">
        <v>48</v>
      </c>
      <c r="D14" s="15" t="s">
        <v>29</v>
      </c>
      <c r="E14" s="25">
        <f>2*2</f>
        <v>4</v>
      </c>
      <c r="F14" s="15">
        <f>4*2</f>
        <v>8</v>
      </c>
      <c r="G14" s="28">
        <f>3.5*3.5</f>
        <v>12.25</v>
      </c>
      <c r="H14" s="29"/>
      <c r="I14" s="19"/>
      <c r="J14" s="13">
        <f t="shared" si="0"/>
        <v>24.25</v>
      </c>
    </row>
    <row r="15" spans="2:10" ht="15.75">
      <c r="B15" s="14" t="s">
        <v>37</v>
      </c>
      <c r="C15" s="14" t="s">
        <v>49</v>
      </c>
      <c r="D15" s="15" t="s">
        <v>11</v>
      </c>
      <c r="E15" s="37">
        <f>1*3.5</f>
        <v>3.5</v>
      </c>
      <c r="F15" s="15">
        <f>3*4</f>
        <v>12</v>
      </c>
      <c r="G15" s="29">
        <f>2*3.5</f>
        <v>7</v>
      </c>
      <c r="H15" s="29"/>
      <c r="I15" s="19"/>
      <c r="J15" s="13">
        <f t="shared" si="0"/>
        <v>22.5</v>
      </c>
    </row>
    <row r="16" spans="2:10" ht="15.75">
      <c r="B16" s="14" t="s">
        <v>43</v>
      </c>
      <c r="C16" s="14" t="s">
        <v>44</v>
      </c>
      <c r="D16" s="15" t="s">
        <v>11</v>
      </c>
      <c r="E16" s="25">
        <f>3*2</f>
        <v>6</v>
      </c>
      <c r="F16" s="15">
        <f>3*2</f>
        <v>6</v>
      </c>
      <c r="G16" s="15">
        <f>3*3.5</f>
        <v>10.5</v>
      </c>
      <c r="H16" s="15"/>
      <c r="I16" s="19"/>
      <c r="J16" s="13">
        <f t="shared" si="0"/>
        <v>22.5</v>
      </c>
    </row>
    <row r="17" spans="2:10" ht="15.75">
      <c r="B17" s="14" t="s">
        <v>20</v>
      </c>
      <c r="C17" s="14" t="s">
        <v>21</v>
      </c>
      <c r="D17" s="15" t="s">
        <v>11</v>
      </c>
      <c r="E17" s="23">
        <f>3*3.5</f>
        <v>10.5</v>
      </c>
      <c r="F17" s="26">
        <f>2.5*4</f>
        <v>10</v>
      </c>
      <c r="G17" s="26">
        <v>0</v>
      </c>
      <c r="H17" s="26"/>
      <c r="I17" s="19"/>
      <c r="J17" s="13">
        <f t="shared" si="0"/>
        <v>20.5</v>
      </c>
    </row>
    <row r="18" spans="2:10" ht="15.75">
      <c r="B18" s="14" t="s">
        <v>12</v>
      </c>
      <c r="C18" s="14" t="s">
        <v>13</v>
      </c>
      <c r="D18" s="15" t="s">
        <v>11</v>
      </c>
      <c r="E18" s="23">
        <f>3.5*5</f>
        <v>17.5</v>
      </c>
      <c r="F18" s="26">
        <v>0</v>
      </c>
      <c r="G18" s="26">
        <v>0</v>
      </c>
      <c r="H18" s="26"/>
      <c r="I18" s="18"/>
      <c r="J18" s="13">
        <f t="shared" si="0"/>
        <v>17.5</v>
      </c>
    </row>
    <row r="19" spans="2:10" ht="15.75">
      <c r="B19" s="14" t="s">
        <v>27</v>
      </c>
      <c r="C19" s="14" t="s">
        <v>28</v>
      </c>
      <c r="D19" s="15" t="s">
        <v>29</v>
      </c>
      <c r="E19" s="38">
        <f>4*2</f>
        <v>8</v>
      </c>
      <c r="F19" s="31">
        <f>4*2</f>
        <v>8</v>
      </c>
      <c r="G19" s="31">
        <v>0</v>
      </c>
      <c r="H19" s="31"/>
      <c r="I19" s="19"/>
      <c r="J19" s="13">
        <f t="shared" si="0"/>
        <v>16</v>
      </c>
    </row>
    <row r="20" spans="2:10" ht="15.75">
      <c r="B20" s="24" t="s">
        <v>60</v>
      </c>
      <c r="C20" s="24" t="s">
        <v>61</v>
      </c>
      <c r="D20" s="26" t="s">
        <v>11</v>
      </c>
      <c r="E20" s="23">
        <v>0</v>
      </c>
      <c r="F20" s="26">
        <f>4*4</f>
        <v>16</v>
      </c>
      <c r="G20" s="26">
        <v>0</v>
      </c>
      <c r="H20" s="26"/>
      <c r="I20" s="18"/>
      <c r="J20" s="13">
        <f t="shared" si="0"/>
        <v>16</v>
      </c>
    </row>
    <row r="21" spans="2:10" ht="15.75">
      <c r="B21" s="24" t="s">
        <v>62</v>
      </c>
      <c r="C21" s="24" t="s">
        <v>63</v>
      </c>
      <c r="D21" s="26" t="s">
        <v>11</v>
      </c>
      <c r="E21" s="23">
        <v>0</v>
      </c>
      <c r="F21" s="15">
        <f>3.5*4</f>
        <v>14</v>
      </c>
      <c r="G21" s="26">
        <v>0</v>
      </c>
      <c r="H21" s="26"/>
      <c r="I21" s="18"/>
      <c r="J21" s="13">
        <f t="shared" si="0"/>
        <v>14</v>
      </c>
    </row>
    <row r="22" spans="2:10" ht="15.75">
      <c r="B22" s="24" t="s">
        <v>64</v>
      </c>
      <c r="C22" s="24" t="s">
        <v>65</v>
      </c>
      <c r="D22" s="26" t="s">
        <v>11</v>
      </c>
      <c r="E22" s="23">
        <v>0</v>
      </c>
      <c r="F22" s="26">
        <v>0</v>
      </c>
      <c r="G22" s="26">
        <f>4*3.5</f>
        <v>14</v>
      </c>
      <c r="H22" s="26"/>
      <c r="I22" s="18"/>
      <c r="J22" s="13">
        <f t="shared" si="0"/>
        <v>14</v>
      </c>
    </row>
    <row r="23" spans="2:10" ht="15.75">
      <c r="B23" s="14" t="s">
        <v>32</v>
      </c>
      <c r="C23" s="14" t="s">
        <v>33</v>
      </c>
      <c r="D23" s="15" t="s">
        <v>29</v>
      </c>
      <c r="E23" s="23">
        <f>3.5*2</f>
        <v>7</v>
      </c>
      <c r="F23" s="26">
        <f>3*2</f>
        <v>6</v>
      </c>
      <c r="G23" s="26">
        <v>0</v>
      </c>
      <c r="H23" s="26"/>
      <c r="I23" s="19"/>
      <c r="J23" s="30">
        <f t="shared" si="0"/>
        <v>13</v>
      </c>
    </row>
    <row r="24" spans="2:10" ht="15.75">
      <c r="B24" s="14" t="s">
        <v>45</v>
      </c>
      <c r="C24" s="14" t="s">
        <v>46</v>
      </c>
      <c r="D24" s="31" t="s">
        <v>11</v>
      </c>
      <c r="E24" s="38">
        <f>3*2</f>
        <v>6</v>
      </c>
      <c r="F24" s="31">
        <f>3.5*2</f>
        <v>7</v>
      </c>
      <c r="G24" s="31">
        <v>0</v>
      </c>
      <c r="H24" s="31"/>
      <c r="I24" s="32"/>
      <c r="J24" s="30">
        <f t="shared" si="0"/>
        <v>13</v>
      </c>
    </row>
    <row r="25" spans="2:10" ht="15.75">
      <c r="B25" s="24" t="s">
        <v>66</v>
      </c>
      <c r="C25" s="24" t="s">
        <v>67</v>
      </c>
      <c r="D25" s="26" t="s">
        <v>11</v>
      </c>
      <c r="E25" s="26">
        <v>0</v>
      </c>
      <c r="F25" s="26">
        <v>0</v>
      </c>
      <c r="G25" s="26">
        <f>2.5*5</f>
        <v>12.5</v>
      </c>
      <c r="H25" s="26"/>
      <c r="I25" s="26"/>
      <c r="J25" s="30">
        <f t="shared" si="0"/>
        <v>12.5</v>
      </c>
    </row>
    <row r="26" spans="2:10" ht="15.75">
      <c r="B26" s="14" t="s">
        <v>38</v>
      </c>
      <c r="C26" s="14" t="s">
        <v>39</v>
      </c>
      <c r="D26" s="15" t="s">
        <v>11</v>
      </c>
      <c r="E26" s="15">
        <f>2*3.5</f>
        <v>7</v>
      </c>
      <c r="F26" s="15">
        <v>0</v>
      </c>
      <c r="G26" s="15">
        <f>1.5*3.5</f>
        <v>5.25</v>
      </c>
      <c r="H26" s="15"/>
      <c r="I26" s="15"/>
      <c r="J26" s="30">
        <f t="shared" si="0"/>
        <v>12.25</v>
      </c>
    </row>
    <row r="27" spans="2:10" ht="15.75">
      <c r="B27" s="24" t="s">
        <v>68</v>
      </c>
      <c r="C27" s="24" t="s">
        <v>69</v>
      </c>
      <c r="D27" s="26" t="s">
        <v>11</v>
      </c>
      <c r="E27" s="26">
        <v>0</v>
      </c>
      <c r="F27" s="26">
        <v>0</v>
      </c>
      <c r="G27" s="26">
        <f>3.5*3.5</f>
        <v>12.25</v>
      </c>
      <c r="H27" s="26"/>
      <c r="I27" s="26"/>
      <c r="J27" s="30">
        <f t="shared" si="0"/>
        <v>12.25</v>
      </c>
    </row>
    <row r="28" spans="2:10" ht="15.75">
      <c r="B28" s="24" t="s">
        <v>70</v>
      </c>
      <c r="C28" s="24" t="s">
        <v>71</v>
      </c>
      <c r="D28" s="26" t="s">
        <v>11</v>
      </c>
      <c r="E28" s="26">
        <v>0</v>
      </c>
      <c r="F28" s="26">
        <f>3*4</f>
        <v>12</v>
      </c>
      <c r="G28" s="26">
        <v>0</v>
      </c>
      <c r="H28" s="26"/>
      <c r="I28" s="26"/>
      <c r="J28" s="30">
        <f t="shared" si="0"/>
        <v>12</v>
      </c>
    </row>
    <row r="29" spans="2:10" ht="15.75">
      <c r="B29" s="24" t="s">
        <v>72</v>
      </c>
      <c r="C29" s="24" t="s">
        <v>73</v>
      </c>
      <c r="D29" s="26" t="s">
        <v>11</v>
      </c>
      <c r="E29" s="26">
        <v>0</v>
      </c>
      <c r="F29" s="26">
        <f>3*4</f>
        <v>12</v>
      </c>
      <c r="G29" s="26">
        <v>0</v>
      </c>
      <c r="H29" s="26"/>
      <c r="I29" s="26"/>
      <c r="J29" s="30">
        <f t="shared" si="0"/>
        <v>12</v>
      </c>
    </row>
    <row r="30" spans="2:10" ht="15.75">
      <c r="B30" s="24" t="s">
        <v>74</v>
      </c>
      <c r="C30" s="24" t="s">
        <v>75</v>
      </c>
      <c r="D30" s="15" t="s">
        <v>11</v>
      </c>
      <c r="E30" s="26">
        <v>0</v>
      </c>
      <c r="F30" s="15">
        <f>3*4</f>
        <v>12</v>
      </c>
      <c r="G30" s="26">
        <v>0</v>
      </c>
      <c r="H30" s="26"/>
      <c r="I30" s="26"/>
      <c r="J30" s="30">
        <f t="shared" si="0"/>
        <v>12</v>
      </c>
    </row>
    <row r="31" spans="2:10" ht="15.75">
      <c r="B31" s="24" t="s">
        <v>76</v>
      </c>
      <c r="C31" s="24" t="s">
        <v>77</v>
      </c>
      <c r="D31" s="26" t="s">
        <v>11</v>
      </c>
      <c r="E31" s="26">
        <v>0</v>
      </c>
      <c r="F31" s="15">
        <f>2*2</f>
        <v>4</v>
      </c>
      <c r="G31" s="15">
        <f>2*3.5</f>
        <v>7</v>
      </c>
      <c r="H31" s="26"/>
      <c r="I31" s="26"/>
      <c r="J31" s="30">
        <f t="shared" si="0"/>
        <v>11</v>
      </c>
    </row>
    <row r="32" spans="2:10" ht="15.75">
      <c r="B32" s="24" t="s">
        <v>78</v>
      </c>
      <c r="C32" s="24" t="s">
        <v>79</v>
      </c>
      <c r="D32" s="26" t="s">
        <v>29</v>
      </c>
      <c r="E32" s="26">
        <v>0</v>
      </c>
      <c r="F32" s="26">
        <v>0</v>
      </c>
      <c r="G32" s="26">
        <f>3*3.5</f>
        <v>10.5</v>
      </c>
      <c r="H32" s="26"/>
      <c r="I32" s="26"/>
      <c r="J32" s="30">
        <f t="shared" si="0"/>
        <v>10.5</v>
      </c>
    </row>
    <row r="33" spans="2:10" ht="15.75">
      <c r="B33" s="24" t="s">
        <v>80</v>
      </c>
      <c r="C33" s="24" t="s">
        <v>81</v>
      </c>
      <c r="D33" s="26" t="s">
        <v>11</v>
      </c>
      <c r="E33" s="26">
        <v>0</v>
      </c>
      <c r="F33" s="15">
        <f>2.5*4</f>
        <v>10</v>
      </c>
      <c r="G33" s="26">
        <v>0</v>
      </c>
      <c r="H33" s="26"/>
      <c r="I33" s="26"/>
      <c r="J33" s="30">
        <f t="shared" si="0"/>
        <v>10</v>
      </c>
    </row>
    <row r="34" spans="2:10" ht="15.75">
      <c r="B34" s="14" t="s">
        <v>52</v>
      </c>
      <c r="C34" s="14" t="s">
        <v>53</v>
      </c>
      <c r="D34" s="15" t="s">
        <v>11</v>
      </c>
      <c r="E34" s="15">
        <f>1.5*2</f>
        <v>3</v>
      </c>
      <c r="F34" s="15">
        <f>3*2</f>
        <v>6</v>
      </c>
      <c r="G34" s="15">
        <v>0</v>
      </c>
      <c r="H34" s="15"/>
      <c r="I34" s="15"/>
      <c r="J34" s="30">
        <f t="shared" si="0"/>
        <v>9</v>
      </c>
    </row>
    <row r="35" spans="2:10" ht="15.75">
      <c r="B35" s="14" t="s">
        <v>25</v>
      </c>
      <c r="C35" s="14" t="s">
        <v>26</v>
      </c>
      <c r="D35" s="15" t="s">
        <v>11</v>
      </c>
      <c r="E35" s="26">
        <f>2.5*3.5</f>
        <v>8.75</v>
      </c>
      <c r="F35" s="26">
        <v>0</v>
      </c>
      <c r="G35" s="26">
        <v>0</v>
      </c>
      <c r="H35" s="24"/>
      <c r="I35" s="24"/>
      <c r="J35" s="30">
        <f t="shared" si="0"/>
        <v>8.75</v>
      </c>
    </row>
    <row r="36" spans="2:10" ht="15.75">
      <c r="B36" s="14" t="s">
        <v>30</v>
      </c>
      <c r="C36" s="14" t="s">
        <v>31</v>
      </c>
      <c r="D36" s="15" t="s">
        <v>11</v>
      </c>
      <c r="E36" s="15">
        <f>4*2</f>
        <v>8</v>
      </c>
      <c r="F36" s="15">
        <v>0</v>
      </c>
      <c r="G36" s="15">
        <v>0</v>
      </c>
      <c r="H36" s="15"/>
      <c r="I36" s="15"/>
      <c r="J36" s="30">
        <f t="shared" si="0"/>
        <v>8</v>
      </c>
    </row>
    <row r="37" spans="2:10" ht="15.75">
      <c r="B37" s="14" t="s">
        <v>14</v>
      </c>
      <c r="C37" s="14" t="s">
        <v>40</v>
      </c>
      <c r="D37" s="15" t="s">
        <v>11</v>
      </c>
      <c r="E37" s="26">
        <f>2*3.5</f>
        <v>7</v>
      </c>
      <c r="F37" s="26">
        <v>0</v>
      </c>
      <c r="G37" s="26">
        <v>0</v>
      </c>
      <c r="H37" s="26"/>
      <c r="I37" s="15"/>
      <c r="J37" s="30">
        <f t="shared" si="0"/>
        <v>7</v>
      </c>
    </row>
    <row r="38" spans="2:10" ht="15.75">
      <c r="B38" s="27" t="s">
        <v>41</v>
      </c>
      <c r="C38" s="27" t="s">
        <v>42</v>
      </c>
      <c r="D38" s="15" t="s">
        <v>29</v>
      </c>
      <c r="E38" s="26">
        <f>2*3.5</f>
        <v>7</v>
      </c>
      <c r="F38" s="26">
        <v>0</v>
      </c>
      <c r="G38" s="26">
        <v>0</v>
      </c>
      <c r="H38" s="26"/>
      <c r="I38" s="15"/>
      <c r="J38" s="30">
        <f t="shared" si="0"/>
        <v>7</v>
      </c>
    </row>
    <row r="39" spans="2:10" ht="15.75">
      <c r="B39" s="24" t="s">
        <v>82</v>
      </c>
      <c r="C39" s="24" t="s">
        <v>83</v>
      </c>
      <c r="D39" s="26" t="s">
        <v>11</v>
      </c>
      <c r="E39" s="26">
        <v>0</v>
      </c>
      <c r="F39" s="26">
        <v>0</v>
      </c>
      <c r="G39" s="26">
        <f>2*3.5</f>
        <v>7</v>
      </c>
      <c r="H39" s="26"/>
      <c r="I39" s="26"/>
      <c r="J39" s="30">
        <f t="shared" si="0"/>
        <v>7</v>
      </c>
    </row>
    <row r="40" spans="2:10" ht="15.75">
      <c r="B40" s="24" t="s">
        <v>84</v>
      </c>
      <c r="C40" s="24" t="s">
        <v>85</v>
      </c>
      <c r="D40" s="26" t="s">
        <v>11</v>
      </c>
      <c r="E40" s="26">
        <v>0</v>
      </c>
      <c r="F40" s="15">
        <f>3*2</f>
        <v>6</v>
      </c>
      <c r="G40" s="15">
        <v>0</v>
      </c>
      <c r="H40" s="26"/>
      <c r="I40" s="26"/>
      <c r="J40" s="30">
        <f t="shared" si="0"/>
        <v>6</v>
      </c>
    </row>
    <row r="41" spans="2:10" ht="15.75">
      <c r="B41" s="24" t="s">
        <v>86</v>
      </c>
      <c r="C41" s="24" t="s">
        <v>87</v>
      </c>
      <c r="D41" s="26" t="s">
        <v>11</v>
      </c>
      <c r="E41" s="26">
        <v>0</v>
      </c>
      <c r="F41" s="15">
        <f>3*2</f>
        <v>6</v>
      </c>
      <c r="G41" s="15">
        <v>0</v>
      </c>
      <c r="H41" s="26"/>
      <c r="I41" s="26"/>
      <c r="J41" s="30">
        <f t="shared" si="0"/>
        <v>6</v>
      </c>
    </row>
    <row r="42" spans="2:10" ht="15.75">
      <c r="B42" s="24" t="s">
        <v>88</v>
      </c>
      <c r="C42" s="24" t="s">
        <v>89</v>
      </c>
      <c r="D42" s="26" t="s">
        <v>29</v>
      </c>
      <c r="E42" s="26">
        <v>0</v>
      </c>
      <c r="F42" s="26">
        <f>1*4</f>
        <v>4</v>
      </c>
      <c r="G42" s="26">
        <v>0</v>
      </c>
      <c r="H42" s="26"/>
      <c r="I42" s="26"/>
      <c r="J42" s="30">
        <f t="shared" si="0"/>
        <v>4</v>
      </c>
    </row>
    <row r="43" spans="2:10" ht="15.75">
      <c r="B43" s="24" t="s">
        <v>90</v>
      </c>
      <c r="C43" s="24" t="s">
        <v>91</v>
      </c>
      <c r="D43" s="26" t="s">
        <v>29</v>
      </c>
      <c r="E43" s="26">
        <v>0</v>
      </c>
      <c r="F43" s="15">
        <f>2*2</f>
        <v>4</v>
      </c>
      <c r="G43" s="15">
        <v>0</v>
      </c>
      <c r="H43" s="26"/>
      <c r="I43" s="26"/>
      <c r="J43" s="30">
        <f t="shared" si="0"/>
        <v>4</v>
      </c>
    </row>
    <row r="44" spans="2:10" ht="15.75">
      <c r="B44" s="24" t="s">
        <v>92</v>
      </c>
      <c r="C44" s="24" t="s">
        <v>93</v>
      </c>
      <c r="D44" s="26" t="s">
        <v>29</v>
      </c>
      <c r="E44" s="26">
        <v>0</v>
      </c>
      <c r="F44" s="15">
        <f>2*2</f>
        <v>4</v>
      </c>
      <c r="G44" s="15">
        <v>0</v>
      </c>
      <c r="H44" s="26"/>
      <c r="I44" s="26"/>
      <c r="J44" s="30">
        <f t="shared" si="0"/>
        <v>4</v>
      </c>
    </row>
    <row r="45" spans="2:10" ht="15.75">
      <c r="B45" s="14" t="s">
        <v>50</v>
      </c>
      <c r="C45" s="14" t="s">
        <v>51</v>
      </c>
      <c r="D45" s="15" t="s">
        <v>29</v>
      </c>
      <c r="E45" s="15">
        <f>1*3.5</f>
        <v>3.5</v>
      </c>
      <c r="F45" s="15">
        <v>0</v>
      </c>
      <c r="G45" s="33">
        <v>0</v>
      </c>
      <c r="H45" s="15"/>
      <c r="I45" s="15"/>
      <c r="J45" s="30">
        <f t="shared" si="0"/>
        <v>3.5</v>
      </c>
    </row>
    <row r="46" spans="2:10" ht="15.75">
      <c r="B46" s="27" t="s">
        <v>14</v>
      </c>
      <c r="C46" s="27" t="s">
        <v>54</v>
      </c>
      <c r="D46" s="15" t="s">
        <v>11</v>
      </c>
      <c r="E46" s="34">
        <f>1*2</f>
        <v>2</v>
      </c>
      <c r="F46" s="29">
        <v>0</v>
      </c>
      <c r="G46" s="28">
        <v>0</v>
      </c>
      <c r="H46" s="29"/>
      <c r="I46" s="15"/>
      <c r="J46" s="30">
        <f t="shared" si="0"/>
        <v>2</v>
      </c>
    </row>
    <row r="47" spans="2:10" ht="15.75">
      <c r="B47" s="24" t="s">
        <v>94</v>
      </c>
      <c r="C47" s="24" t="s">
        <v>91</v>
      </c>
      <c r="D47" s="26" t="s">
        <v>11</v>
      </c>
      <c r="E47" s="26">
        <v>0</v>
      </c>
      <c r="F47" s="15">
        <f>1*2</f>
        <v>2</v>
      </c>
      <c r="G47" s="15">
        <v>0</v>
      </c>
      <c r="H47" s="26"/>
      <c r="I47" s="26"/>
      <c r="J47" s="30">
        <f t="shared" si="0"/>
        <v>2</v>
      </c>
    </row>
    <row r="48" spans="2:10" ht="15.75">
      <c r="B48" s="24" t="s">
        <v>95</v>
      </c>
      <c r="C48" s="24" t="s">
        <v>96</v>
      </c>
      <c r="D48" s="26" t="s">
        <v>11</v>
      </c>
      <c r="E48" s="26">
        <v>0</v>
      </c>
      <c r="F48" s="26">
        <v>0</v>
      </c>
      <c r="G48" s="26">
        <f>0.5*3.5</f>
        <v>1.75</v>
      </c>
      <c r="H48" s="26"/>
      <c r="I48" s="26"/>
      <c r="J48" s="30">
        <f t="shared" si="0"/>
        <v>1.75</v>
      </c>
    </row>
    <row r="49" spans="2:10" ht="15.75">
      <c r="B49" s="24" t="s">
        <v>97</v>
      </c>
      <c r="C49" s="24" t="s">
        <v>98</v>
      </c>
      <c r="D49" s="26" t="s">
        <v>11</v>
      </c>
      <c r="E49" s="26">
        <v>0</v>
      </c>
      <c r="F49" s="26">
        <f>0.5*2</f>
        <v>1</v>
      </c>
      <c r="G49" s="26">
        <v>0</v>
      </c>
      <c r="H49" s="26"/>
      <c r="I49" s="26"/>
      <c r="J49" s="30">
        <f t="shared" si="0"/>
        <v>1</v>
      </c>
    </row>
  </sheetData>
  <mergeCells count="1">
    <mergeCell ref="C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2013-10-21T08:21:32Z</dcterms:created>
  <dcterms:modified xsi:type="dcterms:W3CDTF">2014-02-16T19:41:27Z</dcterms:modified>
  <cp:category/>
  <cp:version/>
  <cp:contentType/>
  <cp:contentStatus/>
</cp:coreProperties>
</file>