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<sst xmlns="http://schemas.openxmlformats.org/spreadsheetml/2006/main" count="53" uniqueCount="50">
  <si>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ESSEX U11 GIRLS' GP 2015-16</t>
  </si>
  <si>
    <t>Forename</t>
  </si>
  <si>
    <t>Surname</t>
  </si>
  <si>
    <t>GP 1</t>
  </si>
  <si>
    <t>GP 2</t>
  </si>
  <si>
    <t>GP 3</t>
  </si>
  <si>
    <t>GP 4</t>
  </si>
  <si>
    <t>GP 5</t>
  </si>
  <si>
    <t>GP Pts</t>
  </si>
  <si>
    <t>Anum</t>
  </si>
  <si>
    <t>Sheikh</t>
  </si>
  <si>
    <t>Abigail</t>
  </si>
  <si>
    <t>Weersing</t>
  </si>
  <si>
    <t>Vinuki</t>
  </si>
  <si>
    <t>Peries</t>
  </si>
  <si>
    <t>Rosie</t>
  </si>
  <si>
    <t>Kilcline</t>
  </si>
  <si>
    <t>Nina</t>
  </si>
  <si>
    <t>Pert</t>
  </si>
  <si>
    <t>Olga</t>
  </si>
  <si>
    <t>Latypova</t>
  </si>
  <si>
    <t>Zoe</t>
  </si>
  <si>
    <t>Johnson</t>
  </si>
  <si>
    <t>Isha</t>
  </si>
  <si>
    <t>Aggarwal-Stanbridge</t>
  </si>
  <si>
    <t>Charlotte</t>
  </si>
  <si>
    <t>Willoughby</t>
  </si>
  <si>
    <t>Vera</t>
  </si>
  <si>
    <t>Alice</t>
  </si>
  <si>
    <t>White</t>
  </si>
  <si>
    <t>Esther</t>
  </si>
  <si>
    <t>Palathinkal</t>
  </si>
  <si>
    <t>Lily</t>
  </si>
  <si>
    <t>Moorey</t>
  </si>
  <si>
    <t>Sneha</t>
  </si>
  <si>
    <t>Prajeesh</t>
  </si>
  <si>
    <t>Esha</t>
  </si>
  <si>
    <t>Sharma</t>
  </si>
  <si>
    <t>Kethareni</t>
  </si>
  <si>
    <t>Ravindran</t>
  </si>
  <si>
    <t>Ankita</t>
  </si>
  <si>
    <t>Tiwari</t>
  </si>
  <si>
    <t>Anastasha</t>
  </si>
  <si>
    <t>Jones</t>
  </si>
  <si>
    <t>Toluwalola</t>
  </si>
  <si>
    <t>Opaleye</t>
  </si>
  <si>
    <t>Anika</t>
  </si>
  <si>
    <t>Ellianna</t>
  </si>
  <si>
    <t>Burridge</t>
  </si>
  <si>
    <t>Isabelle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</si>
</sst>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6:M29"/>
  <sheetViews>
    <sheetView tabSelected="1" workbookViewId="0" topLeftCell="A1">
      <selection activeCell="F6" sqref="F6:M29"/>
    </sheetView>
  </sheetViews>
  <sheetFormatPr defaultColWidth="9.140625" defaultRowHeight="12.75"/>
  <cols>
    <col min="6" max="6" width="12.7109375" style="0" customWidth="1"/>
    <col min="7" max="7" width="23.140625" style="0" customWidth="1"/>
  </cols>
  <sheetData>
    <row r="6" spans="6:13" ht="23.25">
      <c r="F6" s="1"/>
      <c r="G6" s="2" t="s">
        <v>0</v>
      </c>
      <c r="H6" s="2"/>
      <c r="I6" s="2"/>
      <c r="J6" s="2"/>
      <c r="K6" s="2"/>
      <c r="L6" s="2"/>
      <c r="M6" s="3"/>
    </row>
    <row r="7" spans="6:13" ht="32.25" thickBot="1">
      <c r="F7" s="4" t="s">
        <v>1</v>
      </c>
      <c r="G7" s="5" t="s">
        <v>2</v>
      </c>
      <c r="H7" s="6" t="s">
        <v>3</v>
      </c>
      <c r="I7" s="6" t="s">
        <v>4</v>
      </c>
      <c r="J7" s="6" t="s">
        <v>5</v>
      </c>
      <c r="K7" s="6" t="s">
        <v>6</v>
      </c>
      <c r="L7" s="6" t="s">
        <v>7</v>
      </c>
      <c r="M7" s="7" t="s">
        <v>8</v>
      </c>
    </row>
    <row r="8" spans="6:13" ht="15.75">
      <c r="F8" s="8" t="s">
        <v>9</v>
      </c>
      <c r="G8" s="8" t="s">
        <v>10</v>
      </c>
      <c r="H8" s="9">
        <v>0</v>
      </c>
      <c r="I8" s="9">
        <f>3.5*7</f>
        <v>24.5</v>
      </c>
      <c r="J8" s="9">
        <f>4.5*7</f>
        <v>31.5</v>
      </c>
      <c r="K8" s="9">
        <f>4*7</f>
        <v>28</v>
      </c>
      <c r="L8" s="9">
        <f>3.5*7</f>
        <v>24.5</v>
      </c>
      <c r="M8" s="10">
        <f aca="true" t="shared" si="0" ref="M8:M29">SUM(H8:L8)-SMALL(H8:L8,1)-SMALL(H8:L8,2)</f>
        <v>84</v>
      </c>
    </row>
    <row r="9" spans="6:13" ht="15.75">
      <c r="F9" s="11" t="s">
        <v>11</v>
      </c>
      <c r="G9" s="11" t="s">
        <v>12</v>
      </c>
      <c r="H9" s="12">
        <v>0</v>
      </c>
      <c r="I9" s="12">
        <f>3*5</f>
        <v>15</v>
      </c>
      <c r="J9" s="12">
        <v>0</v>
      </c>
      <c r="K9" s="12">
        <f>3*4.5</f>
        <v>13.5</v>
      </c>
      <c r="L9" s="9">
        <f>4*4.5</f>
        <v>18</v>
      </c>
      <c r="M9" s="10">
        <f t="shared" si="0"/>
        <v>46.5</v>
      </c>
    </row>
    <row r="10" spans="6:13" ht="15.75">
      <c r="F10" s="11" t="s">
        <v>13</v>
      </c>
      <c r="G10" s="11" t="s">
        <v>14</v>
      </c>
      <c r="H10" s="12">
        <f>3*5</f>
        <v>15</v>
      </c>
      <c r="I10" s="12">
        <f>3.5*5</f>
        <v>17.5</v>
      </c>
      <c r="J10" s="12">
        <f>3*4.5</f>
        <v>13.5</v>
      </c>
      <c r="K10" s="12">
        <f>3*4.5</f>
        <v>13.5</v>
      </c>
      <c r="L10" s="9">
        <f>2*4.5</f>
        <v>9</v>
      </c>
      <c r="M10" s="10">
        <f t="shared" si="0"/>
        <v>46</v>
      </c>
    </row>
    <row r="11" spans="6:13" ht="15.75">
      <c r="F11" s="11" t="s">
        <v>15</v>
      </c>
      <c r="G11" s="11" t="s">
        <v>16</v>
      </c>
      <c r="H11" s="12">
        <f>4*5</f>
        <v>20</v>
      </c>
      <c r="I11" s="12">
        <f>2*5</f>
        <v>10</v>
      </c>
      <c r="J11" s="12">
        <f>2.5*4.5</f>
        <v>11.25</v>
      </c>
      <c r="K11" s="12">
        <f>3*4.5</f>
        <v>13.5</v>
      </c>
      <c r="L11" s="9">
        <v>0</v>
      </c>
      <c r="M11" s="10">
        <f t="shared" si="0"/>
        <v>44.75</v>
      </c>
    </row>
    <row r="12" spans="6:13" ht="15.75">
      <c r="F12" s="11" t="s">
        <v>17</v>
      </c>
      <c r="G12" s="11" t="s">
        <v>18</v>
      </c>
      <c r="H12" s="12">
        <f>3.5*2</f>
        <v>7</v>
      </c>
      <c r="I12" s="12">
        <f>3*2</f>
        <v>6</v>
      </c>
      <c r="J12" s="12">
        <f>4*3</f>
        <v>12</v>
      </c>
      <c r="K12" s="12">
        <f>5*3</f>
        <v>15</v>
      </c>
      <c r="L12" s="9">
        <f>5*3</f>
        <v>15</v>
      </c>
      <c r="M12" s="10">
        <f t="shared" si="0"/>
        <v>42</v>
      </c>
    </row>
    <row r="13" spans="6:13" ht="15.75">
      <c r="F13" s="11" t="s">
        <v>19</v>
      </c>
      <c r="G13" s="11" t="s">
        <v>20</v>
      </c>
      <c r="H13" s="12">
        <f>1*2</f>
        <v>2</v>
      </c>
      <c r="I13" s="12">
        <f>1.5*2</f>
        <v>3</v>
      </c>
      <c r="J13" s="12">
        <f>3*3</f>
        <v>9</v>
      </c>
      <c r="K13" s="12">
        <f>3*3</f>
        <v>9</v>
      </c>
      <c r="L13" s="9">
        <f>4*3</f>
        <v>12</v>
      </c>
      <c r="M13" s="10">
        <f t="shared" si="0"/>
        <v>30</v>
      </c>
    </row>
    <row r="14" spans="6:13" ht="15.75">
      <c r="F14" s="11" t="s">
        <v>21</v>
      </c>
      <c r="G14" s="11" t="s">
        <v>22</v>
      </c>
      <c r="H14" s="12">
        <f>4*2</f>
        <v>8</v>
      </c>
      <c r="I14" s="12">
        <f>4*2</f>
        <v>8</v>
      </c>
      <c r="J14" s="12">
        <f>2*3</f>
        <v>6</v>
      </c>
      <c r="K14" s="12">
        <f>3*3</f>
        <v>9</v>
      </c>
      <c r="L14" s="9">
        <f>3*3</f>
        <v>9</v>
      </c>
      <c r="M14" s="10">
        <f t="shared" si="0"/>
        <v>26</v>
      </c>
    </row>
    <row r="15" spans="6:13" ht="15.75">
      <c r="F15" s="11" t="s">
        <v>23</v>
      </c>
      <c r="G15" s="11" t="s">
        <v>24</v>
      </c>
      <c r="H15" s="12">
        <v>0</v>
      </c>
      <c r="I15" s="12">
        <v>0</v>
      </c>
      <c r="J15" s="12">
        <f>3.5*4.5</f>
        <v>15.75</v>
      </c>
      <c r="K15" s="12">
        <f>2.5*3.5</f>
        <v>8.75</v>
      </c>
      <c r="L15" s="9">
        <v>0</v>
      </c>
      <c r="M15" s="10">
        <f t="shared" si="0"/>
        <v>24.5</v>
      </c>
    </row>
    <row r="16" spans="6:13" ht="15.75">
      <c r="F16" s="11" t="s">
        <v>25</v>
      </c>
      <c r="G16" s="11" t="s">
        <v>26</v>
      </c>
      <c r="H16" s="12">
        <v>0</v>
      </c>
      <c r="I16" s="12">
        <f>2*2</f>
        <v>4</v>
      </c>
      <c r="J16" s="12">
        <f>3*3</f>
        <v>9</v>
      </c>
      <c r="K16" s="12">
        <v>0</v>
      </c>
      <c r="L16" s="9">
        <f>3*3</f>
        <v>9</v>
      </c>
      <c r="M16" s="10">
        <f t="shared" si="0"/>
        <v>22</v>
      </c>
    </row>
    <row r="17" spans="6:13" ht="15.75">
      <c r="F17" s="11" t="s">
        <v>27</v>
      </c>
      <c r="G17" s="11" t="s">
        <v>20</v>
      </c>
      <c r="H17" s="12">
        <f>1*2</f>
        <v>2</v>
      </c>
      <c r="I17" s="12">
        <f>2.5*2</f>
        <v>5</v>
      </c>
      <c r="J17" s="12">
        <f>2*3</f>
        <v>6</v>
      </c>
      <c r="K17" s="12">
        <f>2*3</f>
        <v>6</v>
      </c>
      <c r="L17" s="9">
        <f>2*3</f>
        <v>6</v>
      </c>
      <c r="M17" s="10">
        <f t="shared" si="0"/>
        <v>18</v>
      </c>
    </row>
    <row r="18" spans="6:13" ht="15.75">
      <c r="F18" s="11" t="s">
        <v>28</v>
      </c>
      <c r="G18" s="11" t="s">
        <v>29</v>
      </c>
      <c r="H18" s="12">
        <f>0.5*4</f>
        <v>2</v>
      </c>
      <c r="I18" s="12">
        <f>1*4</f>
        <v>4</v>
      </c>
      <c r="J18" s="12">
        <f>2.5*3</f>
        <v>7.5</v>
      </c>
      <c r="K18" s="12">
        <v>0</v>
      </c>
      <c r="L18" s="9">
        <v>0</v>
      </c>
      <c r="M18" s="10">
        <f t="shared" si="0"/>
        <v>13.5</v>
      </c>
    </row>
    <row r="19" spans="6:13" ht="15.75">
      <c r="F19" s="11" t="s">
        <v>30</v>
      </c>
      <c r="G19" s="11" t="s">
        <v>31</v>
      </c>
      <c r="H19" s="12">
        <v>0</v>
      </c>
      <c r="I19" s="12">
        <v>0</v>
      </c>
      <c r="J19" s="12">
        <f>2.5*4.5</f>
        <v>11.25</v>
      </c>
      <c r="K19" s="12">
        <v>0</v>
      </c>
      <c r="L19" s="9">
        <v>0</v>
      </c>
      <c r="M19" s="10">
        <f t="shared" si="0"/>
        <v>11.25</v>
      </c>
    </row>
    <row r="20" spans="6:13" ht="15.75">
      <c r="F20" s="13" t="s">
        <v>32</v>
      </c>
      <c r="G20" s="13" t="s">
        <v>33</v>
      </c>
      <c r="H20" s="12">
        <v>0</v>
      </c>
      <c r="I20" s="12">
        <v>0</v>
      </c>
      <c r="J20" s="12">
        <v>0</v>
      </c>
      <c r="K20" s="12">
        <f>1.5*4.5</f>
        <v>6.75</v>
      </c>
      <c r="L20" s="9">
        <f>1*4.5</f>
        <v>4.5</v>
      </c>
      <c r="M20" s="10">
        <f t="shared" si="0"/>
        <v>11.25</v>
      </c>
    </row>
    <row r="21" spans="6:13" ht="15.75">
      <c r="F21" s="11" t="s">
        <v>34</v>
      </c>
      <c r="G21" s="11" t="s">
        <v>35</v>
      </c>
      <c r="H21" s="12">
        <v>0</v>
      </c>
      <c r="I21" s="12">
        <v>0</v>
      </c>
      <c r="J21" s="12">
        <v>0</v>
      </c>
      <c r="K21" s="12">
        <f>3.5*3</f>
        <v>10.5</v>
      </c>
      <c r="L21" s="9">
        <v>0</v>
      </c>
      <c r="M21" s="10">
        <f t="shared" si="0"/>
        <v>10.5</v>
      </c>
    </row>
    <row r="22" spans="6:13" ht="15.75">
      <c r="F22" s="11" t="s">
        <v>36</v>
      </c>
      <c r="G22" s="11" t="s">
        <v>37</v>
      </c>
      <c r="H22" s="12">
        <v>0</v>
      </c>
      <c r="I22" s="12">
        <f>1.5*5</f>
        <v>7.5</v>
      </c>
      <c r="J22" s="12">
        <v>0</v>
      </c>
      <c r="K22" s="12">
        <v>0</v>
      </c>
      <c r="L22" s="9">
        <v>0</v>
      </c>
      <c r="M22" s="10">
        <f t="shared" si="0"/>
        <v>7.5</v>
      </c>
    </row>
    <row r="23" spans="6:13" ht="15.75">
      <c r="F23" s="11" t="s">
        <v>38</v>
      </c>
      <c r="G23" s="11" t="s">
        <v>39</v>
      </c>
      <c r="H23" s="12">
        <v>0</v>
      </c>
      <c r="I23" s="12">
        <v>0</v>
      </c>
      <c r="J23" s="12">
        <v>0</v>
      </c>
      <c r="K23" s="12">
        <f>1.5*4.5</f>
        <v>6.75</v>
      </c>
      <c r="L23" s="9">
        <v>0</v>
      </c>
      <c r="M23" s="10">
        <f t="shared" si="0"/>
        <v>6.75</v>
      </c>
    </row>
    <row r="24" spans="6:13" ht="15.75">
      <c r="F24" s="11" t="s">
        <v>40</v>
      </c>
      <c r="G24" s="11" t="s">
        <v>41</v>
      </c>
      <c r="H24" s="12">
        <f>1.5*4</f>
        <v>6</v>
      </c>
      <c r="I24" s="12">
        <v>0</v>
      </c>
      <c r="J24" s="12">
        <v>0</v>
      </c>
      <c r="K24" s="12">
        <v>0</v>
      </c>
      <c r="L24" s="9">
        <v>0</v>
      </c>
      <c r="M24" s="10">
        <f t="shared" si="0"/>
        <v>6</v>
      </c>
    </row>
    <row r="25" spans="6:13" ht="15.75">
      <c r="F25" s="11" t="s">
        <v>42</v>
      </c>
      <c r="G25" s="11" t="s">
        <v>43</v>
      </c>
      <c r="H25" s="12">
        <v>0</v>
      </c>
      <c r="I25" s="12">
        <v>0</v>
      </c>
      <c r="J25" s="12">
        <v>0</v>
      </c>
      <c r="K25" s="12">
        <f>2*3</f>
        <v>6</v>
      </c>
      <c r="L25" s="9">
        <v>0</v>
      </c>
      <c r="M25" s="10">
        <f t="shared" si="0"/>
        <v>6</v>
      </c>
    </row>
    <row r="26" spans="6:13" ht="15.75">
      <c r="F26" s="11" t="s">
        <v>44</v>
      </c>
      <c r="G26" s="11" t="s">
        <v>45</v>
      </c>
      <c r="H26" s="12">
        <v>0</v>
      </c>
      <c r="I26" s="12">
        <v>0</v>
      </c>
      <c r="J26" s="12">
        <v>0</v>
      </c>
      <c r="K26" s="12">
        <v>0</v>
      </c>
      <c r="L26" s="9">
        <f>2*3</f>
        <v>6</v>
      </c>
      <c r="M26" s="10">
        <f t="shared" si="0"/>
        <v>6</v>
      </c>
    </row>
    <row r="27" spans="6:13" ht="15.75">
      <c r="F27" s="11" t="s">
        <v>46</v>
      </c>
      <c r="G27" s="11" t="s">
        <v>37</v>
      </c>
      <c r="H27" s="12">
        <v>0</v>
      </c>
      <c r="I27" s="12">
        <v>0</v>
      </c>
      <c r="J27" s="12">
        <v>0</v>
      </c>
      <c r="K27" s="12">
        <v>0</v>
      </c>
      <c r="L27" s="9">
        <f>2*3</f>
        <v>6</v>
      </c>
      <c r="M27" s="10">
        <f t="shared" si="0"/>
        <v>6</v>
      </c>
    </row>
    <row r="28" spans="6:13" ht="15.75">
      <c r="F28" s="11" t="s">
        <v>47</v>
      </c>
      <c r="G28" s="11" t="s">
        <v>48</v>
      </c>
      <c r="H28" s="12">
        <v>0</v>
      </c>
      <c r="I28" s="12">
        <v>0</v>
      </c>
      <c r="J28" s="12">
        <v>0</v>
      </c>
      <c r="K28" s="12">
        <f>1.5*3</f>
        <v>4.5</v>
      </c>
      <c r="L28" s="12">
        <v>0</v>
      </c>
      <c r="M28" s="10">
        <f t="shared" si="0"/>
        <v>4.5</v>
      </c>
    </row>
    <row r="29" spans="6:13" ht="15.75">
      <c r="F29" s="11" t="s">
        <v>49</v>
      </c>
      <c r="G29" s="11" t="s">
        <v>48</v>
      </c>
      <c r="H29" s="12">
        <v>0</v>
      </c>
      <c r="I29" s="12">
        <v>0</v>
      </c>
      <c r="J29" s="12">
        <v>0</v>
      </c>
      <c r="K29" s="12">
        <f>1*4.5</f>
        <v>4.5</v>
      </c>
      <c r="L29" s="12">
        <v>0</v>
      </c>
      <c r="M29" s="10">
        <f t="shared" si="0"/>
        <v>4.5</v>
      </c>
    </row>
  </sheetData>
  <mergeCells count="1">
    <mergeCell ref="G6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2016-06-28T06:50:01Z</dcterms:created>
  <dcterms:modified xsi:type="dcterms:W3CDTF">2016-06-28T06:50:43Z</dcterms:modified>
  <cp:category/>
  <cp:version/>
  <cp:contentType/>
  <cp:contentStatus/>
</cp:coreProperties>
</file>