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<sst xmlns="http://schemas.openxmlformats.org/spreadsheetml/2006/main" count="49" uniqueCount="48">
  <si>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ESSEX U11 GIRLS' GP 2016-17</t>
  </si>
  <si>
    <t>Forename</t>
  </si>
  <si>
    <t>Surname</t>
  </si>
  <si>
    <t>GP 1</t>
  </si>
  <si>
    <t>GP 2</t>
  </si>
  <si>
    <t>GP 3</t>
  </si>
  <si>
    <t>GP 4</t>
  </si>
  <si>
    <t>GP 5</t>
  </si>
  <si>
    <t>GP Pts</t>
  </si>
  <si>
    <t>Abigail</t>
  </si>
  <si>
    <t>Weersing</t>
  </si>
  <si>
    <t>Nina</t>
  </si>
  <si>
    <t>Pert</t>
  </si>
  <si>
    <t>Charlotte</t>
  </si>
  <si>
    <t>Willoughby</t>
  </si>
  <si>
    <t>Olga</t>
  </si>
  <si>
    <t>Latypova</t>
  </si>
  <si>
    <t>Lily</t>
  </si>
  <si>
    <t>Moorey</t>
  </si>
  <si>
    <t>Zoe</t>
  </si>
  <si>
    <t>Johnson</t>
  </si>
  <si>
    <t>Anum</t>
  </si>
  <si>
    <t>Sheikh</t>
  </si>
  <si>
    <t>Mae</t>
  </si>
  <si>
    <t>Cataby</t>
  </si>
  <si>
    <t>Olivia</t>
  </si>
  <si>
    <t>Caves</t>
  </si>
  <si>
    <t>Anastasha</t>
  </si>
  <si>
    <t>Jones</t>
  </si>
  <si>
    <t>Annie</t>
  </si>
  <si>
    <t>Chang</t>
  </si>
  <si>
    <t>Rasheeka</t>
  </si>
  <si>
    <t>Dharmawardhana</t>
  </si>
  <si>
    <t>Laura</t>
  </si>
  <si>
    <t>Sutton</t>
  </si>
  <si>
    <t>Alice</t>
  </si>
  <si>
    <t>White</t>
  </si>
  <si>
    <t>Riddhi</t>
  </si>
  <si>
    <t>Bandela</t>
  </si>
  <si>
    <t>Anika</t>
  </si>
  <si>
    <t>Sharma</t>
  </si>
  <si>
    <t>Esther</t>
  </si>
  <si>
    <t>Palathinkal</t>
  </si>
  <si>
    <t>Tanujaa</t>
  </si>
  <si>
    <t>Jampana</t>
  </si>
  <si>
    <t>Vera</t>
  </si>
  <si>
    <t>Sneha</t>
  </si>
  <si>
    <t>Prajeesh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</si>
</sst>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5:N26"/>
  <sheetViews>
    <sheetView tabSelected="1" workbookViewId="0" topLeftCell="A1">
      <selection activeCell="P7" sqref="P7"/>
    </sheetView>
  </sheetViews>
  <sheetFormatPr defaultColWidth="9.140625" defaultRowHeight="12.75"/>
  <cols>
    <col min="7" max="7" width="15.00390625" style="0" customWidth="1"/>
    <col min="8" max="8" width="20.57421875" style="0" customWidth="1"/>
  </cols>
  <sheetData>
    <row r="5" spans="7:14" ht="23.25">
      <c r="G5" s="1"/>
      <c r="H5" s="14" t="s">
        <v>0</v>
      </c>
      <c r="I5" s="14"/>
      <c r="J5" s="14"/>
      <c r="K5" s="14"/>
      <c r="L5" s="14"/>
      <c r="M5" s="14"/>
      <c r="N5" s="2"/>
    </row>
    <row r="6" spans="7:14" ht="16.5" thickBot="1">
      <c r="G6" s="3" t="s">
        <v>1</v>
      </c>
      <c r="H6" s="4" t="s">
        <v>2</v>
      </c>
      <c r="I6" s="5" t="s">
        <v>3</v>
      </c>
      <c r="J6" s="5" t="s">
        <v>4</v>
      </c>
      <c r="K6" s="5" t="s">
        <v>5</v>
      </c>
      <c r="L6" s="5" t="s">
        <v>6</v>
      </c>
      <c r="M6" s="5" t="s">
        <v>7</v>
      </c>
      <c r="N6" s="6" t="s">
        <v>8</v>
      </c>
    </row>
    <row r="7" spans="7:14" ht="15.75">
      <c r="G7" s="7" t="s">
        <v>9</v>
      </c>
      <c r="H7" s="7" t="s">
        <v>10</v>
      </c>
      <c r="I7" s="8">
        <f>3.5*5</f>
        <v>17.5</v>
      </c>
      <c r="J7" s="8">
        <f>3*5</f>
        <v>15</v>
      </c>
      <c r="K7" s="8">
        <f>5*4.5</f>
        <v>22.5</v>
      </c>
      <c r="L7" s="8">
        <v>32.5</v>
      </c>
      <c r="M7" s="8"/>
      <c r="N7" s="9">
        <f aca="true" t="shared" si="0" ref="N7:N26">SUM(I7:M7)-SMALL(I7:L7,1)</f>
        <v>72.5</v>
      </c>
    </row>
    <row r="8" spans="7:14" ht="15.75">
      <c r="G8" s="10" t="s">
        <v>11</v>
      </c>
      <c r="H8" s="10" t="s">
        <v>12</v>
      </c>
      <c r="I8" s="11">
        <f>5*4</f>
        <v>20</v>
      </c>
      <c r="J8" s="11">
        <f>3.5*4</f>
        <v>14</v>
      </c>
      <c r="K8" s="11">
        <f>5*4.5</f>
        <v>22.5</v>
      </c>
      <c r="L8" s="11">
        <f>6*4.5</f>
        <v>27</v>
      </c>
      <c r="M8" s="8"/>
      <c r="N8" s="9">
        <f t="shared" si="0"/>
        <v>69.5</v>
      </c>
    </row>
    <row r="9" spans="7:14" ht="15.75">
      <c r="G9" s="10" t="s">
        <v>13</v>
      </c>
      <c r="H9" s="10" t="s">
        <v>14</v>
      </c>
      <c r="I9" s="11">
        <f>4*4</f>
        <v>16</v>
      </c>
      <c r="J9" s="11">
        <f>2*4</f>
        <v>8</v>
      </c>
      <c r="K9" s="11">
        <f>3*3</f>
        <v>9</v>
      </c>
      <c r="L9" s="11">
        <f>5*3</f>
        <v>15</v>
      </c>
      <c r="M9" s="8"/>
      <c r="N9" s="9">
        <f t="shared" si="0"/>
        <v>40</v>
      </c>
    </row>
    <row r="10" spans="7:14" ht="15.75">
      <c r="G10" s="10" t="s">
        <v>15</v>
      </c>
      <c r="H10" s="10" t="s">
        <v>16</v>
      </c>
      <c r="I10" s="11">
        <f>5*2</f>
        <v>10</v>
      </c>
      <c r="J10" s="11">
        <f>4*2</f>
        <v>8</v>
      </c>
      <c r="K10" s="11">
        <f>4*3</f>
        <v>12</v>
      </c>
      <c r="L10" s="11">
        <f>6*3</f>
        <v>18</v>
      </c>
      <c r="M10" s="8"/>
      <c r="N10" s="9">
        <f t="shared" si="0"/>
        <v>40</v>
      </c>
    </row>
    <row r="11" spans="7:14" ht="15.75">
      <c r="G11" s="10" t="s">
        <v>17</v>
      </c>
      <c r="H11" s="10" t="s">
        <v>18</v>
      </c>
      <c r="I11" s="11">
        <f>2*5</f>
        <v>10</v>
      </c>
      <c r="J11" s="12">
        <v>0</v>
      </c>
      <c r="K11" s="12">
        <f>1.5*4.5</f>
        <v>6.75</v>
      </c>
      <c r="L11" s="12">
        <f>3*4.5</f>
        <v>13.5</v>
      </c>
      <c r="M11" s="13"/>
      <c r="N11" s="9">
        <f t="shared" si="0"/>
        <v>30.25</v>
      </c>
    </row>
    <row r="12" spans="7:14" ht="15.75">
      <c r="G12" s="10" t="s">
        <v>19</v>
      </c>
      <c r="H12" s="10" t="s">
        <v>20</v>
      </c>
      <c r="I12" s="11">
        <f>2*4</f>
        <v>8</v>
      </c>
      <c r="J12" s="11">
        <f>4*4</f>
        <v>16</v>
      </c>
      <c r="K12" s="11">
        <v>0</v>
      </c>
      <c r="L12" s="11">
        <v>0</v>
      </c>
      <c r="M12" s="8"/>
      <c r="N12" s="9">
        <f t="shared" si="0"/>
        <v>24</v>
      </c>
    </row>
    <row r="13" spans="7:14" ht="15.75">
      <c r="G13" s="10" t="s">
        <v>21</v>
      </c>
      <c r="H13" s="10" t="s">
        <v>22</v>
      </c>
      <c r="I13" s="12">
        <v>0</v>
      </c>
      <c r="J13" s="12">
        <f>4.5*5</f>
        <v>22.5</v>
      </c>
      <c r="K13" s="12">
        <v>0</v>
      </c>
      <c r="L13" s="12">
        <v>0</v>
      </c>
      <c r="M13" s="13"/>
      <c r="N13" s="9">
        <f t="shared" si="0"/>
        <v>22.5</v>
      </c>
    </row>
    <row r="14" spans="7:14" ht="15.75">
      <c r="G14" s="10" t="s">
        <v>23</v>
      </c>
      <c r="H14" s="10" t="s">
        <v>24</v>
      </c>
      <c r="I14" s="12">
        <v>0</v>
      </c>
      <c r="J14" s="12">
        <f>0.5*2</f>
        <v>1</v>
      </c>
      <c r="K14" s="12">
        <f>2*3</f>
        <v>6</v>
      </c>
      <c r="L14" s="12">
        <f>3*3</f>
        <v>9</v>
      </c>
      <c r="M14" s="13"/>
      <c r="N14" s="9">
        <f t="shared" si="0"/>
        <v>16</v>
      </c>
    </row>
    <row r="15" spans="7:14" ht="15.75">
      <c r="G15" s="10" t="s">
        <v>25</v>
      </c>
      <c r="H15" s="10" t="s">
        <v>26</v>
      </c>
      <c r="I15" s="12">
        <v>0</v>
      </c>
      <c r="J15" s="12">
        <v>0</v>
      </c>
      <c r="K15" s="12">
        <f>3*4.5</f>
        <v>13.5</v>
      </c>
      <c r="L15" s="12">
        <v>0</v>
      </c>
      <c r="M15" s="13"/>
      <c r="N15" s="9">
        <f t="shared" si="0"/>
        <v>13.5</v>
      </c>
    </row>
    <row r="16" spans="7:14" ht="15.75">
      <c r="G16" s="10" t="s">
        <v>27</v>
      </c>
      <c r="H16" s="10" t="s">
        <v>28</v>
      </c>
      <c r="I16" s="11">
        <f>2*4</f>
        <v>8</v>
      </c>
      <c r="J16" s="11">
        <v>0</v>
      </c>
      <c r="K16" s="11">
        <v>0</v>
      </c>
      <c r="L16" s="11">
        <f>1*4.5</f>
        <v>4.5</v>
      </c>
      <c r="M16" s="8"/>
      <c r="N16" s="9">
        <f t="shared" si="0"/>
        <v>12.5</v>
      </c>
    </row>
    <row r="17" spans="7:14" ht="15.75">
      <c r="G17" s="10" t="s">
        <v>29</v>
      </c>
      <c r="H17" s="10" t="s">
        <v>30</v>
      </c>
      <c r="I17" s="11">
        <f>2.5*2</f>
        <v>5</v>
      </c>
      <c r="J17" s="11">
        <v>0</v>
      </c>
      <c r="K17" s="11">
        <f>2*3</f>
        <v>6</v>
      </c>
      <c r="L17" s="11">
        <v>0</v>
      </c>
      <c r="M17" s="8"/>
      <c r="N17" s="9">
        <f t="shared" si="0"/>
        <v>11</v>
      </c>
    </row>
    <row r="18" spans="7:14" ht="15.75">
      <c r="G18" s="10" t="s">
        <v>31</v>
      </c>
      <c r="H18" s="10" t="s">
        <v>32</v>
      </c>
      <c r="I18" s="11">
        <v>0</v>
      </c>
      <c r="J18" s="11">
        <v>0</v>
      </c>
      <c r="K18" s="12">
        <v>0</v>
      </c>
      <c r="L18" s="12">
        <f>2*4.5</f>
        <v>9</v>
      </c>
      <c r="M18" s="12"/>
      <c r="N18" s="9">
        <f t="shared" si="0"/>
        <v>9</v>
      </c>
    </row>
    <row r="19" spans="7:14" ht="15.75">
      <c r="G19" s="10" t="s">
        <v>33</v>
      </c>
      <c r="H19" s="10" t="s">
        <v>34</v>
      </c>
      <c r="I19" s="11">
        <f>2*4</f>
        <v>8</v>
      </c>
      <c r="J19" s="11">
        <v>0</v>
      </c>
      <c r="K19" s="11">
        <v>0</v>
      </c>
      <c r="L19" s="11">
        <v>0</v>
      </c>
      <c r="M19" s="11"/>
      <c r="N19" s="9">
        <f t="shared" si="0"/>
        <v>8</v>
      </c>
    </row>
    <row r="20" spans="7:14" ht="15.75">
      <c r="G20" s="10" t="s">
        <v>35</v>
      </c>
      <c r="H20" s="10" t="s">
        <v>36</v>
      </c>
      <c r="I20" s="11">
        <f>0*4</f>
        <v>0</v>
      </c>
      <c r="J20" s="11">
        <f>2*4</f>
        <v>8</v>
      </c>
      <c r="K20" s="11">
        <v>0</v>
      </c>
      <c r="L20" s="11">
        <v>0</v>
      </c>
      <c r="M20" s="11"/>
      <c r="N20" s="9">
        <f t="shared" si="0"/>
        <v>8</v>
      </c>
    </row>
    <row r="21" spans="7:14" ht="15.75">
      <c r="G21" s="10" t="s">
        <v>37</v>
      </c>
      <c r="H21" s="10" t="s">
        <v>38</v>
      </c>
      <c r="I21" s="11">
        <v>0</v>
      </c>
      <c r="J21" s="11">
        <v>0</v>
      </c>
      <c r="K21" s="12">
        <v>0</v>
      </c>
      <c r="L21" s="12">
        <f>1.5*4.5</f>
        <v>6.75</v>
      </c>
      <c r="M21" s="12"/>
      <c r="N21" s="9">
        <f t="shared" si="0"/>
        <v>6.75</v>
      </c>
    </row>
    <row r="22" spans="7:14" ht="15.75">
      <c r="G22" s="10" t="s">
        <v>39</v>
      </c>
      <c r="H22" s="10" t="s">
        <v>40</v>
      </c>
      <c r="I22" s="11">
        <f>3*2</f>
        <v>6</v>
      </c>
      <c r="J22" s="11">
        <v>0</v>
      </c>
      <c r="K22" s="11">
        <v>0</v>
      </c>
      <c r="L22" s="11">
        <v>0</v>
      </c>
      <c r="M22" s="11"/>
      <c r="N22" s="9">
        <f t="shared" si="0"/>
        <v>6</v>
      </c>
    </row>
    <row r="23" spans="7:14" ht="15.75">
      <c r="G23" s="10" t="s">
        <v>41</v>
      </c>
      <c r="H23" s="10" t="s">
        <v>42</v>
      </c>
      <c r="I23" s="12">
        <v>0</v>
      </c>
      <c r="J23" s="12">
        <v>0</v>
      </c>
      <c r="K23" s="12">
        <f>1*4.5</f>
        <v>4.5</v>
      </c>
      <c r="L23" s="12">
        <v>0</v>
      </c>
      <c r="M23" s="12"/>
      <c r="N23" s="9">
        <f t="shared" si="0"/>
        <v>4.5</v>
      </c>
    </row>
    <row r="24" spans="7:14" ht="15.75">
      <c r="G24" s="10" t="s">
        <v>43</v>
      </c>
      <c r="H24" s="10" t="s">
        <v>44</v>
      </c>
      <c r="I24" s="12">
        <v>0</v>
      </c>
      <c r="J24" s="12">
        <v>0</v>
      </c>
      <c r="K24" s="12">
        <f>1*4.5</f>
        <v>4.5</v>
      </c>
      <c r="L24" s="12">
        <v>0</v>
      </c>
      <c r="M24" s="12"/>
      <c r="N24" s="9">
        <f t="shared" si="0"/>
        <v>4.5</v>
      </c>
    </row>
    <row r="25" spans="7:14" ht="15.75">
      <c r="G25" s="10" t="s">
        <v>45</v>
      </c>
      <c r="H25" s="10" t="s">
        <v>16</v>
      </c>
      <c r="I25" s="11">
        <f>1.5*2</f>
        <v>3</v>
      </c>
      <c r="J25" s="11">
        <v>0</v>
      </c>
      <c r="K25" s="11">
        <v>0</v>
      </c>
      <c r="L25" s="11">
        <v>0</v>
      </c>
      <c r="M25" s="11"/>
      <c r="N25" s="9">
        <f t="shared" si="0"/>
        <v>3</v>
      </c>
    </row>
    <row r="26" spans="7:14" ht="15.75">
      <c r="G26" s="10" t="s">
        <v>46</v>
      </c>
      <c r="H26" s="10" t="s">
        <v>47</v>
      </c>
      <c r="I26" s="12">
        <v>0</v>
      </c>
      <c r="J26" s="12">
        <v>0</v>
      </c>
      <c r="K26" s="12">
        <f>1*3</f>
        <v>3</v>
      </c>
      <c r="L26" s="12">
        <v>0</v>
      </c>
      <c r="M26" s="12"/>
      <c r="N26" s="9">
        <f t="shared" si="0"/>
        <v>3</v>
      </c>
    </row>
  </sheetData>
  <mergeCells count="1">
    <mergeCell ref="H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2017-05-02T11:33:25Z</dcterms:created>
  <dcterms:modified xsi:type="dcterms:W3CDTF">2017-05-02T15:48:39Z</dcterms:modified>
  <cp:category/>
  <cp:version/>
  <cp:contentType/>
  <cp:contentStatus/>
</cp:coreProperties>
</file>