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<sst xmlns="http://schemas.openxmlformats.org/spreadsheetml/2006/main" count="148" uniqueCount="99">
  <si>
    <t>ESSEX U9 GP 2014-15</t>
  </si>
  <si>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</si>
  <si>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</si>
  <si>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</si>
  <si>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</si>
  <si>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</si>
  <si>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</si>
  <si>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</si>
  <si>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</si>
  <si>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</si>
  <si>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Zahra</t>
  </si>
  <si>
    <t>Jaufarally</t>
  </si>
  <si>
    <t>F</t>
  </si>
  <si>
    <t>Abigail</t>
  </si>
  <si>
    <t>Weersing</t>
  </si>
  <si>
    <t>Lui</t>
  </si>
  <si>
    <t>Papena</t>
  </si>
  <si>
    <t>M</t>
  </si>
  <si>
    <t>Shlok</t>
  </si>
  <si>
    <t>Verma</t>
  </si>
  <si>
    <t>Tristan</t>
  </si>
  <si>
    <t>Bromelow</t>
  </si>
  <si>
    <t>Lakshan</t>
  </si>
  <si>
    <t>Siddharth</t>
  </si>
  <si>
    <t>Anum</t>
  </si>
  <si>
    <t>Sheikh</t>
  </si>
  <si>
    <t>Sebastian</t>
  </si>
  <si>
    <t>Bridgeman</t>
  </si>
  <si>
    <t>Ayub</t>
  </si>
  <si>
    <t>Mourad</t>
  </si>
  <si>
    <t>Alfie</t>
  </si>
  <si>
    <t>Spicer</t>
  </si>
  <si>
    <t>Kalindu</t>
  </si>
  <si>
    <t>Attanayke</t>
  </si>
  <si>
    <t>Nina</t>
  </si>
  <si>
    <t>Pert</t>
  </si>
  <si>
    <t>Giulio</t>
  </si>
  <si>
    <t>Sahinoz</t>
  </si>
  <si>
    <t>Dominik</t>
  </si>
  <si>
    <t>Callegari</t>
  </si>
  <si>
    <t>Teddy</t>
  </si>
  <si>
    <t>Bulpett</t>
  </si>
  <si>
    <t>Louis</t>
  </si>
  <si>
    <t>Thomas</t>
  </si>
  <si>
    <t>Fraser</t>
  </si>
  <si>
    <t>Caves</t>
  </si>
  <si>
    <t>Flynn</t>
  </si>
  <si>
    <t>Godfrey</t>
  </si>
  <si>
    <t>Kira</t>
  </si>
  <si>
    <t>Ibrahim</t>
  </si>
  <si>
    <t>Kulkarni</t>
  </si>
  <si>
    <t>Shivashankar</t>
  </si>
  <si>
    <t>Ramanathan</t>
  </si>
  <si>
    <t xml:space="preserve">Samuel </t>
  </si>
  <si>
    <t>Davis</t>
  </si>
  <si>
    <t>Krish</t>
  </si>
  <si>
    <t>Sharma</t>
  </si>
  <si>
    <t>Bhramav</t>
  </si>
  <si>
    <t>Rajesh</t>
  </si>
  <si>
    <t>Toluwalola</t>
  </si>
  <si>
    <t>Opaleye</t>
  </si>
  <si>
    <t>Zoe</t>
  </si>
  <si>
    <t>Johnson</t>
  </si>
  <si>
    <t>Matthew</t>
  </si>
  <si>
    <t>Aahil</t>
  </si>
  <si>
    <t>Namajee</t>
  </si>
  <si>
    <t>Benedict</t>
  </si>
  <si>
    <t>Heath</t>
  </si>
  <si>
    <t xml:space="preserve">William </t>
  </si>
  <si>
    <t>Phillips</t>
  </si>
  <si>
    <t>Adith</t>
  </si>
  <si>
    <t>Dhanraj</t>
  </si>
  <si>
    <t>Leonard</t>
  </si>
  <si>
    <t>Cheung</t>
  </si>
  <si>
    <t>Caden</t>
  </si>
  <si>
    <t>Harrison</t>
  </si>
  <si>
    <t>Esther</t>
  </si>
  <si>
    <t>Palathinkal</t>
  </si>
  <si>
    <t>Theo</t>
  </si>
  <si>
    <t>Mayhew</t>
  </si>
  <si>
    <t>Gautham</t>
  </si>
  <si>
    <t>Shenbagakumar</t>
  </si>
  <si>
    <t>Amaan</t>
  </si>
  <si>
    <t>Foyez</t>
  </si>
  <si>
    <t>Noel</t>
  </si>
  <si>
    <t>Cheben</t>
  </si>
  <si>
    <t>Alice</t>
  </si>
  <si>
    <t>White</t>
  </si>
  <si>
    <t>Max</t>
  </si>
  <si>
    <t>Harry</t>
  </si>
  <si>
    <t>Wormald</t>
  </si>
  <si>
    <t>Summers</t>
  </si>
  <si>
    <t>Joshua</t>
  </si>
  <si>
    <t>Earl</t>
  </si>
  <si>
    <t>Francis</t>
  </si>
  <si>
    <t>Ananthan</t>
  </si>
  <si>
    <t>Sivakumaran</t>
  </si>
  <si>
    <t>Arthur</t>
  </si>
  <si>
    <t>Bernans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</si>
</sst>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J51"/>
  <sheetViews>
    <sheetView tabSelected="1" workbookViewId="0" topLeftCell="A1">
      <selection activeCell="B37" sqref="B37"/>
    </sheetView>
  </sheetViews>
  <sheetFormatPr defaultColWidth="9.140625" defaultRowHeight="12.75"/>
  <cols>
    <col min="2" max="2" width="17.8515625" style="0" customWidth="1"/>
    <col min="3" max="3" width="15.00390625" style="0" customWidth="1"/>
  </cols>
  <sheetData>
    <row r="4" spans="2:10" ht="23.25">
      <c r="B4" s="1"/>
      <c r="C4" s="14" t="s">
        <v>0</v>
      </c>
      <c r="D4" s="14"/>
      <c r="E4" s="14"/>
      <c r="F4" s="14"/>
      <c r="G4" s="14"/>
      <c r="H4" s="14"/>
      <c r="I4" s="14"/>
      <c r="J4" s="2"/>
    </row>
    <row r="5" spans="2:10" ht="32.25" thickBot="1">
      <c r="B5" s="3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0" ht="15.75">
      <c r="B6" s="5" t="s">
        <v>10</v>
      </c>
      <c r="C6" s="5" t="s">
        <v>11</v>
      </c>
      <c r="D6" s="6" t="s">
        <v>12</v>
      </c>
      <c r="E6" s="6">
        <f>5*4</f>
        <v>20</v>
      </c>
      <c r="F6" s="6">
        <f>3*5</f>
        <v>15</v>
      </c>
      <c r="G6" s="6">
        <f>4.5*3</f>
        <v>13.5</v>
      </c>
      <c r="H6" s="6">
        <f>3.5*3</f>
        <v>10.5</v>
      </c>
      <c r="I6" s="6"/>
      <c r="J6" s="7">
        <f aca="true" t="shared" si="0" ref="J6:J51">SUM(E6:I6)-SMALL(E6:I6,1)</f>
        <v>48.5</v>
      </c>
    </row>
    <row r="7" spans="2:10" ht="15.75">
      <c r="B7" s="8" t="s">
        <v>13</v>
      </c>
      <c r="C7" s="8" t="s">
        <v>14</v>
      </c>
      <c r="D7" s="9" t="s">
        <v>12</v>
      </c>
      <c r="E7" s="9">
        <f>4*4</f>
        <v>16</v>
      </c>
      <c r="F7" s="9">
        <f>3*4</f>
        <v>12</v>
      </c>
      <c r="G7" s="9">
        <f>4*3</f>
        <v>12</v>
      </c>
      <c r="H7" s="9">
        <f>4*3</f>
        <v>12</v>
      </c>
      <c r="I7" s="10"/>
      <c r="J7" s="7">
        <f t="shared" si="0"/>
        <v>40</v>
      </c>
    </row>
    <row r="8" spans="2:10" ht="15.75">
      <c r="B8" s="11" t="s">
        <v>15</v>
      </c>
      <c r="C8" s="11" t="s">
        <v>16</v>
      </c>
      <c r="D8" s="9" t="s">
        <v>17</v>
      </c>
      <c r="E8" s="9">
        <f>3*4</f>
        <v>12</v>
      </c>
      <c r="F8" s="9">
        <f>3*4</f>
        <v>12</v>
      </c>
      <c r="G8" s="9">
        <f>3*3</f>
        <v>9</v>
      </c>
      <c r="H8" s="9">
        <f>3*4.5</f>
        <v>13.5</v>
      </c>
      <c r="I8" s="9"/>
      <c r="J8" s="7">
        <f t="shared" si="0"/>
        <v>37.5</v>
      </c>
    </row>
    <row r="9" spans="2:10" ht="15.75">
      <c r="B9" s="8" t="s">
        <v>18</v>
      </c>
      <c r="C9" s="8" t="s">
        <v>19</v>
      </c>
      <c r="D9" s="9" t="s">
        <v>17</v>
      </c>
      <c r="E9" s="9">
        <f>6*2</f>
        <v>12</v>
      </c>
      <c r="F9" s="9">
        <f>5*2</f>
        <v>10</v>
      </c>
      <c r="G9" s="9">
        <f>4*3</f>
        <v>12</v>
      </c>
      <c r="H9" s="9">
        <f>4*3</f>
        <v>12</v>
      </c>
      <c r="I9" s="10"/>
      <c r="J9" s="7">
        <f t="shared" si="0"/>
        <v>36</v>
      </c>
    </row>
    <row r="10" spans="2:10" ht="15.75">
      <c r="B10" s="8" t="s">
        <v>20</v>
      </c>
      <c r="C10" s="8" t="s">
        <v>21</v>
      </c>
      <c r="D10" s="9" t="s">
        <v>17</v>
      </c>
      <c r="E10" s="9">
        <f>5*2</f>
        <v>10</v>
      </c>
      <c r="F10" s="9">
        <f>4.5*2</f>
        <v>9</v>
      </c>
      <c r="G10" s="9">
        <f>4*3</f>
        <v>12</v>
      </c>
      <c r="H10" s="9">
        <f>4*3</f>
        <v>12</v>
      </c>
      <c r="I10" s="10"/>
      <c r="J10" s="7">
        <f t="shared" si="0"/>
        <v>34</v>
      </c>
    </row>
    <row r="11" spans="2:10" ht="15.75">
      <c r="B11" s="11" t="s">
        <v>22</v>
      </c>
      <c r="C11" s="11" t="s">
        <v>23</v>
      </c>
      <c r="D11" s="9" t="s">
        <v>17</v>
      </c>
      <c r="E11" s="9">
        <f>3*4</f>
        <v>12</v>
      </c>
      <c r="F11" s="9">
        <f>3*4</f>
        <v>12</v>
      </c>
      <c r="G11" s="9">
        <v>0</v>
      </c>
      <c r="H11" s="9">
        <f>3*3</f>
        <v>9</v>
      </c>
      <c r="I11" s="9"/>
      <c r="J11" s="7">
        <f t="shared" si="0"/>
        <v>33</v>
      </c>
    </row>
    <row r="12" spans="2:10" ht="15.75">
      <c r="B12" s="8" t="s">
        <v>24</v>
      </c>
      <c r="C12" s="8" t="s">
        <v>25</v>
      </c>
      <c r="D12" s="9" t="s">
        <v>12</v>
      </c>
      <c r="E12" s="9">
        <v>0</v>
      </c>
      <c r="F12" s="12">
        <f>4*4</f>
        <v>16</v>
      </c>
      <c r="G12" s="12">
        <v>0</v>
      </c>
      <c r="H12" s="12">
        <f>3.5*4.5</f>
        <v>15.75</v>
      </c>
      <c r="I12" s="12"/>
      <c r="J12" s="7">
        <f t="shared" si="0"/>
        <v>31.75</v>
      </c>
    </row>
    <row r="13" spans="2:10" ht="15.75">
      <c r="B13" s="11" t="s">
        <v>26</v>
      </c>
      <c r="C13" s="11" t="s">
        <v>27</v>
      </c>
      <c r="D13" s="9" t="s">
        <v>17</v>
      </c>
      <c r="E13" s="9">
        <f>3*4</f>
        <v>12</v>
      </c>
      <c r="F13" s="9">
        <v>0</v>
      </c>
      <c r="G13" s="9">
        <f>3.5*3</f>
        <v>10.5</v>
      </c>
      <c r="H13" s="9">
        <f>3*3</f>
        <v>9</v>
      </c>
      <c r="I13" s="9"/>
      <c r="J13" s="7">
        <f t="shared" si="0"/>
        <v>31.5</v>
      </c>
    </row>
    <row r="14" spans="2:10" ht="15.75">
      <c r="B14" s="11" t="s">
        <v>28</v>
      </c>
      <c r="C14" s="11" t="s">
        <v>29</v>
      </c>
      <c r="D14" s="9" t="s">
        <v>17</v>
      </c>
      <c r="E14" s="9">
        <f>3*4</f>
        <v>12</v>
      </c>
      <c r="F14" s="9">
        <f>2.5*4</f>
        <v>10</v>
      </c>
      <c r="G14" s="9">
        <v>0</v>
      </c>
      <c r="H14" s="9">
        <v>0</v>
      </c>
      <c r="I14" s="9"/>
      <c r="J14" s="7">
        <f t="shared" si="0"/>
        <v>22</v>
      </c>
    </row>
    <row r="15" spans="2:10" ht="15.75">
      <c r="B15" s="11" t="s">
        <v>30</v>
      </c>
      <c r="C15" s="11" t="s">
        <v>31</v>
      </c>
      <c r="D15" s="9" t="s">
        <v>17</v>
      </c>
      <c r="E15" s="9">
        <v>0</v>
      </c>
      <c r="F15" s="12">
        <f>2.5*4</f>
        <v>10</v>
      </c>
      <c r="G15" s="12">
        <f>4*3</f>
        <v>12</v>
      </c>
      <c r="H15" s="12">
        <v>0</v>
      </c>
      <c r="I15" s="12"/>
      <c r="J15" s="7">
        <f t="shared" si="0"/>
        <v>22</v>
      </c>
    </row>
    <row r="16" spans="2:10" ht="15.75">
      <c r="B16" s="11" t="s">
        <v>32</v>
      </c>
      <c r="C16" s="11" t="s">
        <v>33</v>
      </c>
      <c r="D16" s="9" t="s">
        <v>17</v>
      </c>
      <c r="E16" s="9">
        <v>0</v>
      </c>
      <c r="F16" s="12">
        <f>2*2</f>
        <v>4</v>
      </c>
      <c r="G16" s="12">
        <f>3*3</f>
        <v>9</v>
      </c>
      <c r="H16" s="12">
        <f>3*3</f>
        <v>9</v>
      </c>
      <c r="I16" s="12"/>
      <c r="J16" s="7">
        <f t="shared" si="0"/>
        <v>22</v>
      </c>
    </row>
    <row r="17" spans="2:10" ht="15.75">
      <c r="B17" s="11" t="s">
        <v>34</v>
      </c>
      <c r="C17" s="11" t="s">
        <v>35</v>
      </c>
      <c r="D17" s="9" t="s">
        <v>12</v>
      </c>
      <c r="E17" s="9">
        <f>3*2</f>
        <v>6</v>
      </c>
      <c r="F17" s="9">
        <f>3*2</f>
        <v>6</v>
      </c>
      <c r="G17" s="9">
        <f>2.5*3</f>
        <v>7.5</v>
      </c>
      <c r="H17" s="9">
        <f>2.5*3</f>
        <v>7.5</v>
      </c>
      <c r="I17" s="9"/>
      <c r="J17" s="7">
        <f t="shared" si="0"/>
        <v>21</v>
      </c>
    </row>
    <row r="18" spans="2:10" ht="15.75">
      <c r="B18" s="13" t="s">
        <v>36</v>
      </c>
      <c r="C18" s="13" t="s">
        <v>37</v>
      </c>
      <c r="D18" s="9" t="s">
        <v>17</v>
      </c>
      <c r="E18" s="12">
        <v>0</v>
      </c>
      <c r="F18" s="12">
        <f>1*4</f>
        <v>4</v>
      </c>
      <c r="G18" s="12">
        <f>5.5*3</f>
        <v>16.5</v>
      </c>
      <c r="H18" s="12">
        <v>0</v>
      </c>
      <c r="I18" s="12"/>
      <c r="J18" s="7">
        <f t="shared" si="0"/>
        <v>20.5</v>
      </c>
    </row>
    <row r="19" spans="2:10" ht="15.75">
      <c r="B19" s="11" t="s">
        <v>38</v>
      </c>
      <c r="C19" s="11" t="s">
        <v>39</v>
      </c>
      <c r="D19" s="9" t="s">
        <v>17</v>
      </c>
      <c r="E19" s="9">
        <f>2*4</f>
        <v>8</v>
      </c>
      <c r="F19" s="9">
        <v>0</v>
      </c>
      <c r="G19" s="9">
        <v>0</v>
      </c>
      <c r="H19" s="9">
        <f>4*3</f>
        <v>12</v>
      </c>
      <c r="I19" s="9"/>
      <c r="J19" s="7">
        <f t="shared" si="0"/>
        <v>20</v>
      </c>
    </row>
    <row r="20" spans="2:10" ht="15.75">
      <c r="B20" s="11" t="s">
        <v>40</v>
      </c>
      <c r="C20" s="11" t="s">
        <v>41</v>
      </c>
      <c r="D20" s="9" t="s">
        <v>17</v>
      </c>
      <c r="E20" s="9">
        <v>0</v>
      </c>
      <c r="F20" s="12">
        <f>2.5*4</f>
        <v>10</v>
      </c>
      <c r="G20" s="12">
        <f>3*3</f>
        <v>9</v>
      </c>
      <c r="H20" s="12">
        <v>0</v>
      </c>
      <c r="I20" s="12"/>
      <c r="J20" s="7">
        <f t="shared" si="0"/>
        <v>19</v>
      </c>
    </row>
    <row r="21" spans="2:10" ht="15.75">
      <c r="B21" s="8" t="s">
        <v>42</v>
      </c>
      <c r="C21" s="8" t="s">
        <v>43</v>
      </c>
      <c r="D21" s="9" t="s">
        <v>17</v>
      </c>
      <c r="E21" s="9">
        <v>0</v>
      </c>
      <c r="F21" s="12">
        <v>0</v>
      </c>
      <c r="G21" s="12">
        <f>4*3</f>
        <v>12</v>
      </c>
      <c r="H21" s="12">
        <f>2*3</f>
        <v>6</v>
      </c>
      <c r="I21" s="12"/>
      <c r="J21" s="7">
        <f t="shared" si="0"/>
        <v>18</v>
      </c>
    </row>
    <row r="22" spans="2:10" ht="15.75">
      <c r="B22" s="11" t="s">
        <v>44</v>
      </c>
      <c r="C22" s="11" t="s">
        <v>45</v>
      </c>
      <c r="D22" s="9" t="s">
        <v>17</v>
      </c>
      <c r="E22" s="9">
        <v>0</v>
      </c>
      <c r="F22" s="12">
        <f>2*4</f>
        <v>8</v>
      </c>
      <c r="G22" s="12">
        <v>0</v>
      </c>
      <c r="H22" s="12">
        <f>3*3</f>
        <v>9</v>
      </c>
      <c r="I22" s="12"/>
      <c r="J22" s="7">
        <f t="shared" si="0"/>
        <v>17</v>
      </c>
    </row>
    <row r="23" spans="2:10" ht="15.75">
      <c r="B23" s="11" t="s">
        <v>46</v>
      </c>
      <c r="C23" s="11" t="s">
        <v>47</v>
      </c>
      <c r="D23" s="9" t="s">
        <v>17</v>
      </c>
      <c r="E23" s="9">
        <f>4*2</f>
        <v>8</v>
      </c>
      <c r="F23" s="9">
        <f>4*2</f>
        <v>8</v>
      </c>
      <c r="G23" s="9">
        <v>0</v>
      </c>
      <c r="H23" s="9">
        <v>0</v>
      </c>
      <c r="I23" s="9"/>
      <c r="J23" s="7">
        <f t="shared" si="0"/>
        <v>16</v>
      </c>
    </row>
    <row r="24" spans="2:10" ht="15.75">
      <c r="B24" s="11" t="s">
        <v>48</v>
      </c>
      <c r="C24" s="11" t="s">
        <v>39</v>
      </c>
      <c r="D24" s="9" t="s">
        <v>12</v>
      </c>
      <c r="E24" s="9">
        <f>2.5*4</f>
        <v>10</v>
      </c>
      <c r="F24" s="9">
        <v>0</v>
      </c>
      <c r="G24" s="9">
        <v>0</v>
      </c>
      <c r="H24" s="9">
        <f>2*3</f>
        <v>6</v>
      </c>
      <c r="I24" s="9"/>
      <c r="J24" s="7">
        <f t="shared" si="0"/>
        <v>16</v>
      </c>
    </row>
    <row r="25" spans="2:10" ht="15.75">
      <c r="B25" s="11" t="s">
        <v>49</v>
      </c>
      <c r="C25" s="11" t="s">
        <v>50</v>
      </c>
      <c r="D25" s="9" t="s">
        <v>17</v>
      </c>
      <c r="E25" s="9">
        <f>1.5*4</f>
        <v>6</v>
      </c>
      <c r="F25" s="9">
        <f>2*4</f>
        <v>8</v>
      </c>
      <c r="G25" s="9">
        <v>0</v>
      </c>
      <c r="H25" s="9">
        <v>0</v>
      </c>
      <c r="I25" s="9"/>
      <c r="J25" s="7">
        <f t="shared" si="0"/>
        <v>14</v>
      </c>
    </row>
    <row r="26" spans="2:10" ht="15.75">
      <c r="B26" s="11" t="s">
        <v>51</v>
      </c>
      <c r="C26" s="11" t="s">
        <v>52</v>
      </c>
      <c r="D26" s="9" t="s">
        <v>17</v>
      </c>
      <c r="E26" s="9">
        <f>1.5*2</f>
        <v>3</v>
      </c>
      <c r="F26" s="9">
        <v>0</v>
      </c>
      <c r="G26" s="9">
        <f>1.5*3</f>
        <v>4.5</v>
      </c>
      <c r="H26" s="9">
        <f>2*3</f>
        <v>6</v>
      </c>
      <c r="I26" s="9"/>
      <c r="J26" s="7">
        <f t="shared" si="0"/>
        <v>13.5</v>
      </c>
    </row>
    <row r="27" spans="2:10" ht="15.75">
      <c r="B27" s="11" t="s">
        <v>53</v>
      </c>
      <c r="C27" s="11" t="s">
        <v>54</v>
      </c>
      <c r="D27" s="9" t="s">
        <v>17</v>
      </c>
      <c r="E27" s="9">
        <f>3*2</f>
        <v>6</v>
      </c>
      <c r="F27" s="9">
        <f>3*2</f>
        <v>6</v>
      </c>
      <c r="G27" s="9">
        <v>0</v>
      </c>
      <c r="H27" s="9">
        <v>0</v>
      </c>
      <c r="I27" s="9"/>
      <c r="J27" s="7">
        <f t="shared" si="0"/>
        <v>12</v>
      </c>
    </row>
    <row r="28" spans="2:10" ht="15.75">
      <c r="B28" s="11" t="s">
        <v>55</v>
      </c>
      <c r="C28" s="11" t="s">
        <v>56</v>
      </c>
      <c r="D28" s="9" t="s">
        <v>17</v>
      </c>
      <c r="E28" s="9">
        <f>2.5*2</f>
        <v>5</v>
      </c>
      <c r="F28" s="9">
        <f>3.5*2</f>
        <v>7</v>
      </c>
      <c r="G28" s="9">
        <v>0</v>
      </c>
      <c r="H28" s="9">
        <v>0</v>
      </c>
      <c r="I28" s="9"/>
      <c r="J28" s="7">
        <f t="shared" si="0"/>
        <v>12</v>
      </c>
    </row>
    <row r="29" spans="2:10" ht="15.75">
      <c r="B29" s="11" t="s">
        <v>57</v>
      </c>
      <c r="C29" s="11" t="s">
        <v>58</v>
      </c>
      <c r="D29" s="9" t="s">
        <v>17</v>
      </c>
      <c r="E29" s="9">
        <v>0</v>
      </c>
      <c r="F29" s="12">
        <v>0</v>
      </c>
      <c r="G29" s="9">
        <v>0</v>
      </c>
      <c r="H29" s="12">
        <f>4*3</f>
        <v>12</v>
      </c>
      <c r="I29" s="12"/>
      <c r="J29" s="7">
        <f t="shared" si="0"/>
        <v>12</v>
      </c>
    </row>
    <row r="30" spans="2:10" ht="15.75">
      <c r="B30" s="11" t="s">
        <v>59</v>
      </c>
      <c r="C30" s="11" t="s">
        <v>60</v>
      </c>
      <c r="D30" s="9" t="s">
        <v>12</v>
      </c>
      <c r="E30" s="9">
        <f>2.5*2</f>
        <v>5</v>
      </c>
      <c r="F30" s="9">
        <f>3*2</f>
        <v>6</v>
      </c>
      <c r="G30" s="9">
        <v>0</v>
      </c>
      <c r="H30" s="9">
        <v>0</v>
      </c>
      <c r="I30" s="9"/>
      <c r="J30" s="7">
        <f t="shared" si="0"/>
        <v>11</v>
      </c>
    </row>
    <row r="31" spans="2:10" ht="15.75">
      <c r="B31" s="11" t="s">
        <v>61</v>
      </c>
      <c r="C31" s="11" t="s">
        <v>62</v>
      </c>
      <c r="D31" s="9" t="s">
        <v>12</v>
      </c>
      <c r="E31" s="12">
        <v>0</v>
      </c>
      <c r="F31" s="12">
        <f>2.5*2</f>
        <v>5</v>
      </c>
      <c r="G31" s="12">
        <v>0</v>
      </c>
      <c r="H31" s="12">
        <f>2*3</f>
        <v>6</v>
      </c>
      <c r="I31" s="12"/>
      <c r="J31" s="7">
        <f t="shared" si="0"/>
        <v>11</v>
      </c>
    </row>
    <row r="32" spans="2:10" ht="15.75">
      <c r="B32" s="8" t="s">
        <v>63</v>
      </c>
      <c r="C32" s="8" t="s">
        <v>54</v>
      </c>
      <c r="D32" s="9" t="s">
        <v>17</v>
      </c>
      <c r="E32" s="9">
        <v>0</v>
      </c>
      <c r="F32" s="12">
        <v>0</v>
      </c>
      <c r="G32" s="12">
        <f>3.5*3</f>
        <v>10.5</v>
      </c>
      <c r="H32" s="12">
        <v>0</v>
      </c>
      <c r="I32" s="12"/>
      <c r="J32" s="7">
        <f t="shared" si="0"/>
        <v>10.5</v>
      </c>
    </row>
    <row r="33" spans="2:10" ht="15.75">
      <c r="B33" s="11" t="s">
        <v>64</v>
      </c>
      <c r="C33" s="11" t="s">
        <v>65</v>
      </c>
      <c r="D33" s="9" t="s">
        <v>17</v>
      </c>
      <c r="E33" s="9">
        <v>0</v>
      </c>
      <c r="F33" s="12">
        <f>2.5*4</f>
        <v>10</v>
      </c>
      <c r="G33" s="12">
        <v>0</v>
      </c>
      <c r="H33" s="12">
        <v>0</v>
      </c>
      <c r="I33" s="12"/>
      <c r="J33" s="7">
        <f t="shared" si="0"/>
        <v>10</v>
      </c>
    </row>
    <row r="34" spans="2:10" ht="15.75">
      <c r="B34" s="8" t="s">
        <v>66</v>
      </c>
      <c r="C34" s="8" t="s">
        <v>67</v>
      </c>
      <c r="D34" s="9" t="s">
        <v>17</v>
      </c>
      <c r="E34" s="9">
        <v>0</v>
      </c>
      <c r="F34" s="12">
        <v>0</v>
      </c>
      <c r="G34" s="12">
        <f>3*3</f>
        <v>9</v>
      </c>
      <c r="H34" s="12">
        <v>0</v>
      </c>
      <c r="I34" s="12"/>
      <c r="J34" s="7">
        <f t="shared" si="0"/>
        <v>9</v>
      </c>
    </row>
    <row r="35" spans="2:10" ht="15.75">
      <c r="B35" s="8" t="s">
        <v>68</v>
      </c>
      <c r="C35" s="8" t="s">
        <v>69</v>
      </c>
      <c r="D35" s="9" t="s">
        <v>17</v>
      </c>
      <c r="E35" s="9">
        <v>0</v>
      </c>
      <c r="F35" s="12">
        <v>0</v>
      </c>
      <c r="G35" s="12">
        <f>3*3</f>
        <v>9</v>
      </c>
      <c r="H35" s="12">
        <v>0</v>
      </c>
      <c r="I35" s="12"/>
      <c r="J35" s="7">
        <f t="shared" si="0"/>
        <v>9</v>
      </c>
    </row>
    <row r="36" spans="2:10" ht="15.75">
      <c r="B36" s="11" t="s">
        <v>70</v>
      </c>
      <c r="C36" s="11" t="s">
        <v>71</v>
      </c>
      <c r="D36" s="9" t="s">
        <v>17</v>
      </c>
      <c r="E36" s="9">
        <v>0</v>
      </c>
      <c r="F36" s="12">
        <v>0</v>
      </c>
      <c r="G36" s="9">
        <v>0</v>
      </c>
      <c r="H36" s="12">
        <f>3*3</f>
        <v>9</v>
      </c>
      <c r="I36" s="12"/>
      <c r="J36" s="7">
        <f t="shared" si="0"/>
        <v>9</v>
      </c>
    </row>
    <row r="37" spans="2:10" ht="15.75">
      <c r="B37" s="11" t="s">
        <v>72</v>
      </c>
      <c r="C37" s="11" t="s">
        <v>73</v>
      </c>
      <c r="D37" s="9" t="s">
        <v>17</v>
      </c>
      <c r="E37" s="9">
        <v>0</v>
      </c>
      <c r="F37" s="12">
        <f>0.5*2</f>
        <v>1</v>
      </c>
      <c r="G37" s="12">
        <f>2.5*3</f>
        <v>7.5</v>
      </c>
      <c r="H37" s="12">
        <v>0</v>
      </c>
      <c r="I37" s="12"/>
      <c r="J37" s="7">
        <f t="shared" si="0"/>
        <v>8.5</v>
      </c>
    </row>
    <row r="38" spans="2:10" ht="15.75">
      <c r="B38" s="8" t="s">
        <v>74</v>
      </c>
      <c r="C38" s="8" t="s">
        <v>75</v>
      </c>
      <c r="D38" s="9" t="s">
        <v>17</v>
      </c>
      <c r="E38" s="9">
        <v>0</v>
      </c>
      <c r="F38" s="12">
        <v>0</v>
      </c>
      <c r="G38" s="12">
        <f>2.5*3</f>
        <v>7.5</v>
      </c>
      <c r="H38" s="12">
        <v>0</v>
      </c>
      <c r="I38" s="12"/>
      <c r="J38" s="7">
        <f t="shared" si="0"/>
        <v>7.5</v>
      </c>
    </row>
    <row r="39" spans="2:10" ht="15.75">
      <c r="B39" s="8" t="s">
        <v>76</v>
      </c>
      <c r="C39" s="8" t="s">
        <v>77</v>
      </c>
      <c r="D39" s="9" t="s">
        <v>12</v>
      </c>
      <c r="E39" s="9">
        <v>0</v>
      </c>
      <c r="F39" s="12">
        <v>0</v>
      </c>
      <c r="G39" s="12">
        <f>2.5*3</f>
        <v>7.5</v>
      </c>
      <c r="H39" s="12">
        <v>0</v>
      </c>
      <c r="I39" s="12"/>
      <c r="J39" s="7">
        <f t="shared" si="0"/>
        <v>7.5</v>
      </c>
    </row>
    <row r="40" spans="2:10" ht="15.75">
      <c r="B40" s="8" t="s">
        <v>78</v>
      </c>
      <c r="C40" s="8" t="s">
        <v>79</v>
      </c>
      <c r="D40" s="9" t="s">
        <v>17</v>
      </c>
      <c r="E40" s="9">
        <v>0</v>
      </c>
      <c r="F40" s="12">
        <v>0</v>
      </c>
      <c r="G40" s="12">
        <f>1*3</f>
        <v>3</v>
      </c>
      <c r="H40" s="12">
        <f>1.5*3</f>
        <v>4.5</v>
      </c>
      <c r="I40" s="12"/>
      <c r="J40" s="7">
        <f t="shared" si="0"/>
        <v>7.5</v>
      </c>
    </row>
    <row r="41" spans="2:10" ht="15.75">
      <c r="B41" s="11" t="s">
        <v>80</v>
      </c>
      <c r="C41" s="11" t="s">
        <v>81</v>
      </c>
      <c r="D41" s="9" t="s">
        <v>17</v>
      </c>
      <c r="E41" s="12">
        <v>0</v>
      </c>
      <c r="F41" s="12">
        <f>3*2</f>
        <v>6</v>
      </c>
      <c r="G41" s="12">
        <v>0</v>
      </c>
      <c r="H41" s="12">
        <v>0</v>
      </c>
      <c r="I41" s="12"/>
      <c r="J41" s="7">
        <f t="shared" si="0"/>
        <v>6</v>
      </c>
    </row>
    <row r="42" spans="2:10" ht="15.75">
      <c r="B42" s="11" t="s">
        <v>82</v>
      </c>
      <c r="C42" s="11" t="s">
        <v>83</v>
      </c>
      <c r="D42" s="9" t="s">
        <v>17</v>
      </c>
      <c r="E42" s="9">
        <v>0</v>
      </c>
      <c r="F42" s="12">
        <f>1.5*4</f>
        <v>6</v>
      </c>
      <c r="G42" s="12">
        <v>0</v>
      </c>
      <c r="H42" s="12">
        <v>0</v>
      </c>
      <c r="I42" s="12"/>
      <c r="J42" s="7">
        <f t="shared" si="0"/>
        <v>6</v>
      </c>
    </row>
    <row r="43" spans="2:10" ht="15.75">
      <c r="B43" s="8" t="s">
        <v>84</v>
      </c>
      <c r="C43" s="8" t="s">
        <v>85</v>
      </c>
      <c r="D43" s="9" t="s">
        <v>17</v>
      </c>
      <c r="E43" s="9">
        <v>0</v>
      </c>
      <c r="F43" s="12">
        <v>0</v>
      </c>
      <c r="G43" s="12">
        <f>2*3</f>
        <v>6</v>
      </c>
      <c r="H43" s="12">
        <v>0</v>
      </c>
      <c r="I43" s="12"/>
      <c r="J43" s="7">
        <f t="shared" si="0"/>
        <v>6</v>
      </c>
    </row>
    <row r="44" spans="2:10" ht="15.75">
      <c r="B44" s="11" t="s">
        <v>86</v>
      </c>
      <c r="C44" s="11" t="s">
        <v>87</v>
      </c>
      <c r="D44" s="12" t="s">
        <v>12</v>
      </c>
      <c r="E44" s="12">
        <v>0</v>
      </c>
      <c r="F44" s="12">
        <f>1.5*2</f>
        <v>3</v>
      </c>
      <c r="G44" s="12">
        <f>0.5*3</f>
        <v>1.5</v>
      </c>
      <c r="H44" s="12">
        <f>0.5*3</f>
        <v>1.5</v>
      </c>
      <c r="I44" s="12"/>
      <c r="J44" s="7">
        <f t="shared" si="0"/>
        <v>6</v>
      </c>
    </row>
    <row r="45" spans="2:10" ht="15.75">
      <c r="B45" s="11" t="s">
        <v>88</v>
      </c>
      <c r="C45" s="11" t="s">
        <v>35</v>
      </c>
      <c r="D45" s="12" t="s">
        <v>17</v>
      </c>
      <c r="E45" s="12">
        <v>0</v>
      </c>
      <c r="F45" s="12">
        <f>1.5*2</f>
        <v>3</v>
      </c>
      <c r="G45" s="12">
        <v>0</v>
      </c>
      <c r="H45" s="12">
        <f>1*3</f>
        <v>3</v>
      </c>
      <c r="I45" s="12"/>
      <c r="J45" s="7">
        <f t="shared" si="0"/>
        <v>6</v>
      </c>
    </row>
    <row r="46" spans="2:10" ht="15.75">
      <c r="B46" s="11" t="s">
        <v>89</v>
      </c>
      <c r="C46" s="11" t="s">
        <v>90</v>
      </c>
      <c r="D46" s="9" t="s">
        <v>17</v>
      </c>
      <c r="E46" s="9">
        <v>0</v>
      </c>
      <c r="F46" s="9">
        <v>0</v>
      </c>
      <c r="G46" s="9">
        <v>0</v>
      </c>
      <c r="H46" s="12">
        <f>2*3</f>
        <v>6</v>
      </c>
      <c r="I46" s="12"/>
      <c r="J46" s="7">
        <f t="shared" si="0"/>
        <v>6</v>
      </c>
    </row>
    <row r="47" spans="2:10" ht="15.75">
      <c r="B47" s="11" t="s">
        <v>43</v>
      </c>
      <c r="C47" s="11" t="s">
        <v>91</v>
      </c>
      <c r="D47" s="9" t="s">
        <v>17</v>
      </c>
      <c r="E47" s="9">
        <f>2.5*2</f>
        <v>5</v>
      </c>
      <c r="F47" s="9">
        <v>0</v>
      </c>
      <c r="G47" s="9">
        <v>0</v>
      </c>
      <c r="H47" s="9">
        <v>0</v>
      </c>
      <c r="I47" s="9"/>
      <c r="J47" s="7">
        <f t="shared" si="0"/>
        <v>5</v>
      </c>
    </row>
    <row r="48" spans="2:10" ht="15.75">
      <c r="B48" s="8" t="s">
        <v>92</v>
      </c>
      <c r="C48" s="8" t="s">
        <v>93</v>
      </c>
      <c r="D48" s="9" t="s">
        <v>17</v>
      </c>
      <c r="E48" s="9">
        <v>0</v>
      </c>
      <c r="F48" s="12">
        <v>0</v>
      </c>
      <c r="G48" s="12">
        <f>1.5*3</f>
        <v>4.5</v>
      </c>
      <c r="H48" s="12">
        <v>0</v>
      </c>
      <c r="I48" s="12"/>
      <c r="J48" s="7">
        <f t="shared" si="0"/>
        <v>4.5</v>
      </c>
    </row>
    <row r="49" spans="2:10" ht="15.75">
      <c r="B49" s="11" t="s">
        <v>68</v>
      </c>
      <c r="C49" s="11" t="s">
        <v>94</v>
      </c>
      <c r="D49" s="9" t="s">
        <v>17</v>
      </c>
      <c r="E49" s="9">
        <f>1*4</f>
        <v>4</v>
      </c>
      <c r="F49" s="9">
        <v>0</v>
      </c>
      <c r="G49" s="9">
        <v>0</v>
      </c>
      <c r="H49" s="9">
        <v>0</v>
      </c>
      <c r="I49" s="9"/>
      <c r="J49" s="7">
        <f t="shared" si="0"/>
        <v>4</v>
      </c>
    </row>
    <row r="50" spans="2:10" ht="15.75">
      <c r="B50" s="11" t="s">
        <v>95</v>
      </c>
      <c r="C50" s="11" t="s">
        <v>96</v>
      </c>
      <c r="D50" s="9" t="s">
        <v>17</v>
      </c>
      <c r="E50" s="12">
        <v>0</v>
      </c>
      <c r="F50" s="12">
        <f>2*2</f>
        <v>4</v>
      </c>
      <c r="G50" s="12">
        <v>0</v>
      </c>
      <c r="H50" s="12">
        <v>0</v>
      </c>
      <c r="I50" s="12"/>
      <c r="J50" s="7">
        <f t="shared" si="0"/>
        <v>4</v>
      </c>
    </row>
    <row r="51" spans="2:10" ht="15.75">
      <c r="B51" s="11" t="s">
        <v>97</v>
      </c>
      <c r="C51" s="11" t="s">
        <v>98</v>
      </c>
      <c r="D51" s="9" t="s">
        <v>17</v>
      </c>
      <c r="E51" s="9">
        <v>0</v>
      </c>
      <c r="F51" s="12">
        <f>1*4</f>
        <v>4</v>
      </c>
      <c r="G51" s="12">
        <v>0</v>
      </c>
      <c r="H51" s="12">
        <v>0</v>
      </c>
      <c r="I51" s="12"/>
      <c r="J51" s="7">
        <f t="shared" si="0"/>
        <v>4</v>
      </c>
    </row>
  </sheetData>
  <mergeCells count="1">
    <mergeCell ref="C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2015-05-20T07:58:08Z</dcterms:created>
  <dcterms:modified xsi:type="dcterms:W3CDTF">2015-05-22T09:00:02Z</dcterms:modified>
  <cp:category/>
  <cp:version/>
  <cp:contentType/>
  <cp:contentStatus/>
</cp:coreProperties>
</file>