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<sst xmlns="http://schemas.openxmlformats.org/spreadsheetml/2006/main" count="106" uniqueCount="71">
  <si>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ESSEX U9 GP 2015-16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</si>
  <si>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</si>
  <si>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</si>
  <si>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</si>
  <si>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</si>
  <si>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</si>
  <si>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</si>
  <si>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</si>
  <si>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</si>
  <si>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</si>
  <si>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Tristan</t>
  </si>
  <si>
    <t>Bromelow</t>
  </si>
  <si>
    <t>M</t>
  </si>
  <si>
    <t>Dmitry</t>
  </si>
  <si>
    <t>Molostvov</t>
  </si>
  <si>
    <t>Nina</t>
  </si>
  <si>
    <t>Pert</t>
  </si>
  <si>
    <t>F</t>
  </si>
  <si>
    <t>Dylan</t>
  </si>
  <si>
    <t>Summers</t>
  </si>
  <si>
    <t>Zoe</t>
  </si>
  <si>
    <t>Johnson</t>
  </si>
  <si>
    <t>Bhramav</t>
  </si>
  <si>
    <t>Rajesh</t>
  </si>
  <si>
    <t>Leonard</t>
  </si>
  <si>
    <t>Cheung</t>
  </si>
  <si>
    <t>Ethan</t>
  </si>
  <si>
    <t>Yau</t>
  </si>
  <si>
    <t>Max</t>
  </si>
  <si>
    <t>Krish</t>
  </si>
  <si>
    <t>Sharma</t>
  </si>
  <si>
    <t>Harry</t>
  </si>
  <si>
    <t>Zheng</t>
  </si>
  <si>
    <t>Jerry</t>
  </si>
  <si>
    <t>Ananthan</t>
  </si>
  <si>
    <t>Sivakumaran</t>
  </si>
  <si>
    <t>Malachi</t>
  </si>
  <si>
    <t>Boone</t>
  </si>
  <si>
    <t>Samuel</t>
  </si>
  <si>
    <t>Davis</t>
  </si>
  <si>
    <t>Olga</t>
  </si>
  <si>
    <t>Latypova</t>
  </si>
  <si>
    <t>Alice</t>
  </si>
  <si>
    <t>White</t>
  </si>
  <si>
    <t>Vera</t>
  </si>
  <si>
    <t>Charlotte</t>
  </si>
  <si>
    <t>Willoughby</t>
  </si>
  <si>
    <t>Adhvaith</t>
  </si>
  <si>
    <t>Badhrinath</t>
  </si>
  <si>
    <t>Jake</t>
  </si>
  <si>
    <t>Horton</t>
  </si>
  <si>
    <t>Kalindu</t>
  </si>
  <si>
    <t>Attanayke</t>
  </si>
  <si>
    <t>Christian</t>
  </si>
  <si>
    <t>Castle</t>
  </si>
  <si>
    <t>Gideon</t>
  </si>
  <si>
    <t>Akande</t>
  </si>
  <si>
    <t>Wormald</t>
  </si>
  <si>
    <t>Darren</t>
  </si>
  <si>
    <t>Que</t>
  </si>
  <si>
    <t>Sneha</t>
  </si>
  <si>
    <t>Prajeesh</t>
  </si>
  <si>
    <t>Toby</t>
  </si>
  <si>
    <t>Burridge</t>
  </si>
  <si>
    <t>Anastasha</t>
  </si>
  <si>
    <t>Jones</t>
  </si>
  <si>
    <t>Ellianna</t>
  </si>
  <si>
    <t>Luca</t>
  </si>
  <si>
    <t>Cairns</t>
  </si>
  <si>
    <t>Harley</t>
  </si>
  <si>
    <t>Kerr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</si>
</sst>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36"/>
  <sheetViews>
    <sheetView tabSelected="1" workbookViewId="0" topLeftCell="A1">
      <selection activeCell="C3" sqref="C3:K36"/>
    </sheetView>
  </sheetViews>
  <sheetFormatPr defaultColWidth="9.140625" defaultRowHeight="12.75"/>
  <cols>
    <col min="3" max="3" width="13.00390625" style="0" customWidth="1"/>
    <col min="4" max="4" width="14.140625" style="0" customWidth="1"/>
  </cols>
  <sheetData>
    <row r="3" spans="3:11" ht="23.25" customHeight="1">
      <c r="C3" s="1"/>
      <c r="D3" s="19" t="s">
        <v>0</v>
      </c>
      <c r="E3" s="19"/>
      <c r="F3" s="19"/>
      <c r="G3" s="19"/>
      <c r="H3" s="19"/>
      <c r="I3" s="19"/>
      <c r="J3" s="19"/>
      <c r="K3" s="2"/>
    </row>
    <row r="4" spans="3:11" ht="16.5" thickBot="1">
      <c r="C4" s="3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</row>
    <row r="5" spans="3:11" ht="15.75">
      <c r="C5" s="5" t="s">
        <v>10</v>
      </c>
      <c r="D5" s="5" t="s">
        <v>11</v>
      </c>
      <c r="E5" s="6" t="s">
        <v>12</v>
      </c>
      <c r="F5" s="7">
        <f>3.5*4</f>
        <v>14</v>
      </c>
      <c r="G5" s="7">
        <f>3.5*4</f>
        <v>14</v>
      </c>
      <c r="H5" s="7">
        <f>6*3</f>
        <v>18</v>
      </c>
      <c r="I5" s="7">
        <f>5*3</f>
        <v>15</v>
      </c>
      <c r="J5" s="8"/>
      <c r="K5" s="9">
        <f aca="true" t="shared" si="0" ref="K5:K36">SUM(F5:J5)-SMALL(F5:J5,1)</f>
        <v>47</v>
      </c>
    </row>
    <row r="6" spans="3:11" ht="15.75">
      <c r="C6" s="14" t="s">
        <v>15</v>
      </c>
      <c r="D6" s="14" t="s">
        <v>16</v>
      </c>
      <c r="E6" s="11" t="s">
        <v>17</v>
      </c>
      <c r="F6" s="15">
        <f>3.5*2</f>
        <v>7</v>
      </c>
      <c r="G6" s="15">
        <f>3*2</f>
        <v>6</v>
      </c>
      <c r="H6" s="15">
        <f>4*3</f>
        <v>12</v>
      </c>
      <c r="I6" s="15">
        <f>5*3</f>
        <v>15</v>
      </c>
      <c r="J6" s="16"/>
      <c r="K6" s="9">
        <f t="shared" si="0"/>
        <v>34</v>
      </c>
    </row>
    <row r="7" spans="3:11" ht="15.75">
      <c r="C7" s="10" t="s">
        <v>13</v>
      </c>
      <c r="D7" s="10" t="s">
        <v>14</v>
      </c>
      <c r="E7" s="6" t="s">
        <v>12</v>
      </c>
      <c r="F7" s="12">
        <f>3*4</f>
        <v>12</v>
      </c>
      <c r="G7" s="12">
        <f>3*4</f>
        <v>12</v>
      </c>
      <c r="H7" s="12">
        <f>3*3</f>
        <v>9</v>
      </c>
      <c r="I7" s="12">
        <f>3*3</f>
        <v>9</v>
      </c>
      <c r="J7" s="13"/>
      <c r="K7" s="9">
        <f t="shared" si="0"/>
        <v>33</v>
      </c>
    </row>
    <row r="8" spans="3:11" ht="15.75">
      <c r="C8" s="14" t="s">
        <v>26</v>
      </c>
      <c r="D8" s="14" t="s">
        <v>27</v>
      </c>
      <c r="E8" s="11" t="s">
        <v>12</v>
      </c>
      <c r="F8" s="15">
        <v>0</v>
      </c>
      <c r="G8" s="12">
        <f>2*4</f>
        <v>8</v>
      </c>
      <c r="H8" s="12">
        <f>4*3</f>
        <v>12</v>
      </c>
      <c r="I8" s="12">
        <f>3*3</f>
        <v>9</v>
      </c>
      <c r="J8" s="12"/>
      <c r="K8" s="9">
        <f t="shared" si="0"/>
        <v>29</v>
      </c>
    </row>
    <row r="9" spans="3:11" ht="15.75">
      <c r="C9" s="14" t="s">
        <v>31</v>
      </c>
      <c r="D9" s="14" t="s">
        <v>32</v>
      </c>
      <c r="E9" s="20" t="s">
        <v>12</v>
      </c>
      <c r="F9" s="12">
        <v>0</v>
      </c>
      <c r="G9" s="12">
        <f>4*2</f>
        <v>8</v>
      </c>
      <c r="H9" s="12">
        <f>3*3</f>
        <v>9</v>
      </c>
      <c r="I9" s="12">
        <f>4*3</f>
        <v>12</v>
      </c>
      <c r="J9" s="12"/>
      <c r="K9" s="9">
        <f t="shared" si="0"/>
        <v>29</v>
      </c>
    </row>
    <row r="10" spans="3:11" ht="15.75">
      <c r="C10" s="14" t="s">
        <v>33</v>
      </c>
      <c r="D10" s="14" t="s">
        <v>32</v>
      </c>
      <c r="E10" s="12" t="s">
        <v>12</v>
      </c>
      <c r="F10" s="12">
        <v>0</v>
      </c>
      <c r="G10" s="12">
        <f>3*2</f>
        <v>6</v>
      </c>
      <c r="H10" s="12">
        <f>3.5*3</f>
        <v>10.5</v>
      </c>
      <c r="I10" s="12">
        <f>4*3</f>
        <v>12</v>
      </c>
      <c r="J10" s="12"/>
      <c r="K10" s="9">
        <f t="shared" si="0"/>
        <v>28.5</v>
      </c>
    </row>
    <row r="11" spans="3:11" ht="15.75">
      <c r="C11" s="14" t="s">
        <v>20</v>
      </c>
      <c r="D11" s="14" t="s">
        <v>21</v>
      </c>
      <c r="E11" s="15" t="s">
        <v>17</v>
      </c>
      <c r="F11" s="15">
        <f>4*2</f>
        <v>8</v>
      </c>
      <c r="G11" s="15">
        <f>4*2</f>
        <v>8</v>
      </c>
      <c r="H11" s="15">
        <f>2*3</f>
        <v>6</v>
      </c>
      <c r="I11" s="15">
        <f>3*3</f>
        <v>9</v>
      </c>
      <c r="J11" s="16"/>
      <c r="K11" s="9">
        <f t="shared" si="0"/>
        <v>25</v>
      </c>
    </row>
    <row r="12" spans="3:11" ht="15.75">
      <c r="C12" s="14" t="s">
        <v>18</v>
      </c>
      <c r="D12" s="14" t="s">
        <v>19</v>
      </c>
      <c r="E12" s="15" t="s">
        <v>12</v>
      </c>
      <c r="F12" s="15">
        <v>0</v>
      </c>
      <c r="G12" s="12">
        <f>3*4</f>
        <v>12</v>
      </c>
      <c r="H12" s="12">
        <f>4*3</f>
        <v>12</v>
      </c>
      <c r="I12" s="12">
        <v>0</v>
      </c>
      <c r="J12" s="12"/>
      <c r="K12" s="9">
        <f t="shared" si="0"/>
        <v>24</v>
      </c>
    </row>
    <row r="13" spans="3:11" ht="15.75">
      <c r="C13" s="14" t="s">
        <v>24</v>
      </c>
      <c r="D13" s="14" t="s">
        <v>25</v>
      </c>
      <c r="E13" s="15" t="s">
        <v>12</v>
      </c>
      <c r="F13" s="15">
        <f>2.5*2</f>
        <v>5</v>
      </c>
      <c r="G13" s="15">
        <f>3*2</f>
        <v>6</v>
      </c>
      <c r="H13" s="15">
        <f>3*3</f>
        <v>9</v>
      </c>
      <c r="I13" s="15">
        <f>3*3</f>
        <v>9</v>
      </c>
      <c r="J13" s="15"/>
      <c r="K13" s="9">
        <f t="shared" si="0"/>
        <v>24</v>
      </c>
    </row>
    <row r="14" spans="3:11" ht="15.75">
      <c r="C14" s="14" t="s">
        <v>28</v>
      </c>
      <c r="D14" s="14" t="s">
        <v>16</v>
      </c>
      <c r="E14" s="15" t="s">
        <v>12</v>
      </c>
      <c r="F14" s="15">
        <f>3*2</f>
        <v>6</v>
      </c>
      <c r="G14" s="15">
        <f>2*2</f>
        <v>4</v>
      </c>
      <c r="H14" s="15">
        <f>3*3</f>
        <v>9</v>
      </c>
      <c r="I14" s="15">
        <f>3*3</f>
        <v>9</v>
      </c>
      <c r="J14" s="15"/>
      <c r="K14" s="9">
        <f t="shared" si="0"/>
        <v>24</v>
      </c>
    </row>
    <row r="15" spans="3:11" ht="15.75">
      <c r="C15" s="14" t="s">
        <v>49</v>
      </c>
      <c r="D15" s="14" t="s">
        <v>50</v>
      </c>
      <c r="E15" s="15" t="s">
        <v>12</v>
      </c>
      <c r="F15" s="15">
        <v>0</v>
      </c>
      <c r="G15" s="12">
        <f>1*4</f>
        <v>4</v>
      </c>
      <c r="H15" s="12">
        <f>2*3</f>
        <v>6</v>
      </c>
      <c r="I15" s="12">
        <f>4*3</f>
        <v>12</v>
      </c>
      <c r="J15" s="12"/>
      <c r="K15" s="9">
        <f t="shared" si="0"/>
        <v>22</v>
      </c>
    </row>
    <row r="16" spans="3:11" ht="15.75">
      <c r="C16" s="17" t="s">
        <v>40</v>
      </c>
      <c r="D16" s="17" t="s">
        <v>41</v>
      </c>
      <c r="E16" s="15" t="s">
        <v>17</v>
      </c>
      <c r="F16" s="15">
        <f>1*2</f>
        <v>2</v>
      </c>
      <c r="G16" s="15">
        <f>1.5*2</f>
        <v>3</v>
      </c>
      <c r="H16" s="15">
        <f>3*3</f>
        <v>9</v>
      </c>
      <c r="I16" s="15">
        <f>3*3</f>
        <v>9</v>
      </c>
      <c r="J16" s="15"/>
      <c r="K16" s="9">
        <f t="shared" si="0"/>
        <v>21</v>
      </c>
    </row>
    <row r="17" spans="3:11" ht="15.75">
      <c r="C17" s="14" t="s">
        <v>22</v>
      </c>
      <c r="D17" s="14" t="s">
        <v>23</v>
      </c>
      <c r="E17" s="15" t="s">
        <v>12</v>
      </c>
      <c r="F17" s="15">
        <f>5*4</f>
        <v>20</v>
      </c>
      <c r="G17" s="15">
        <v>0</v>
      </c>
      <c r="H17" s="15">
        <v>0</v>
      </c>
      <c r="I17" s="15">
        <v>0</v>
      </c>
      <c r="J17" s="15"/>
      <c r="K17" s="9">
        <f t="shared" si="0"/>
        <v>20</v>
      </c>
    </row>
    <row r="18" spans="3:11" ht="15.75">
      <c r="C18" s="14" t="s">
        <v>47</v>
      </c>
      <c r="D18" s="14" t="s">
        <v>48</v>
      </c>
      <c r="E18" s="15" t="s">
        <v>12</v>
      </c>
      <c r="F18" s="15">
        <v>0</v>
      </c>
      <c r="G18" s="12">
        <f>1*4</f>
        <v>4</v>
      </c>
      <c r="H18" s="12">
        <f>2*3</f>
        <v>6</v>
      </c>
      <c r="I18" s="12">
        <f>3*3</f>
        <v>9</v>
      </c>
      <c r="J18" s="12"/>
      <c r="K18" s="9">
        <f t="shared" si="0"/>
        <v>19</v>
      </c>
    </row>
    <row r="19" spans="3:11" ht="15.75">
      <c r="C19" s="14" t="s">
        <v>29</v>
      </c>
      <c r="D19" s="14" t="s">
        <v>30</v>
      </c>
      <c r="E19" s="15" t="s">
        <v>12</v>
      </c>
      <c r="F19" s="15">
        <f>2*4</f>
        <v>8</v>
      </c>
      <c r="G19" s="15">
        <f>2.5*4</f>
        <v>10</v>
      </c>
      <c r="H19" s="15">
        <v>0</v>
      </c>
      <c r="I19" s="15">
        <v>0</v>
      </c>
      <c r="J19" s="15"/>
      <c r="K19" s="9">
        <f t="shared" si="0"/>
        <v>18</v>
      </c>
    </row>
    <row r="20" spans="3:11" ht="15.75">
      <c r="C20" s="14" t="s">
        <v>44</v>
      </c>
      <c r="D20" s="14" t="s">
        <v>41</v>
      </c>
      <c r="E20" s="18" t="s">
        <v>17</v>
      </c>
      <c r="F20" s="15">
        <f>1*2</f>
        <v>2</v>
      </c>
      <c r="G20" s="15">
        <f>2.5*2</f>
        <v>5</v>
      </c>
      <c r="H20" s="15">
        <f>2*3</f>
        <v>6</v>
      </c>
      <c r="I20" s="15">
        <f>2*3</f>
        <v>6</v>
      </c>
      <c r="J20" s="15"/>
      <c r="K20" s="9">
        <f t="shared" si="0"/>
        <v>17</v>
      </c>
    </row>
    <row r="21" spans="3:11" ht="15.75">
      <c r="C21" s="14" t="s">
        <v>34</v>
      </c>
      <c r="D21" s="14" t="s">
        <v>35</v>
      </c>
      <c r="E21" s="15" t="s">
        <v>12</v>
      </c>
      <c r="F21" s="15">
        <f>2*4</f>
        <v>8</v>
      </c>
      <c r="G21" s="15">
        <f>2*4</f>
        <v>8</v>
      </c>
      <c r="H21" s="15">
        <v>0</v>
      </c>
      <c r="I21" s="15">
        <v>0</v>
      </c>
      <c r="J21" s="15"/>
      <c r="K21" s="9">
        <f t="shared" si="0"/>
        <v>16</v>
      </c>
    </row>
    <row r="22" spans="3:11" ht="15.75">
      <c r="C22" s="10" t="s">
        <v>36</v>
      </c>
      <c r="D22" s="10" t="s">
        <v>37</v>
      </c>
      <c r="E22" s="15" t="s">
        <v>12</v>
      </c>
      <c r="F22" s="12">
        <f>1.5*4</f>
        <v>6</v>
      </c>
      <c r="G22" s="12">
        <f>2*4</f>
        <v>8</v>
      </c>
      <c r="H22" s="12">
        <v>0</v>
      </c>
      <c r="I22" s="12">
        <v>0</v>
      </c>
      <c r="J22" s="13"/>
      <c r="K22" s="9">
        <f t="shared" si="0"/>
        <v>14</v>
      </c>
    </row>
    <row r="23" spans="3:11" ht="15.75">
      <c r="C23" s="14" t="s">
        <v>38</v>
      </c>
      <c r="D23" s="14" t="s">
        <v>39</v>
      </c>
      <c r="E23" s="15" t="s">
        <v>12</v>
      </c>
      <c r="F23" s="15">
        <v>0</v>
      </c>
      <c r="G23" s="12">
        <f>3.5*4</f>
        <v>14</v>
      </c>
      <c r="H23" s="12">
        <v>0</v>
      </c>
      <c r="I23" s="12">
        <v>0</v>
      </c>
      <c r="J23" s="12"/>
      <c r="K23" s="9">
        <f t="shared" si="0"/>
        <v>14</v>
      </c>
    </row>
    <row r="24" spans="3:11" ht="15.75">
      <c r="C24" s="14" t="s">
        <v>42</v>
      </c>
      <c r="D24" s="14" t="s">
        <v>43</v>
      </c>
      <c r="E24" s="15" t="s">
        <v>17</v>
      </c>
      <c r="F24" s="15">
        <f>0.5*4</f>
        <v>2</v>
      </c>
      <c r="G24" s="15">
        <f>1*4</f>
        <v>4</v>
      </c>
      <c r="H24" s="15">
        <f>2.5*3</f>
        <v>7.5</v>
      </c>
      <c r="I24" s="15">
        <v>0</v>
      </c>
      <c r="J24" s="15"/>
      <c r="K24" s="9">
        <f t="shared" si="0"/>
        <v>13.5</v>
      </c>
    </row>
    <row r="25" spans="3:11" ht="15.75">
      <c r="C25" s="14" t="s">
        <v>45</v>
      </c>
      <c r="D25" s="14" t="s">
        <v>46</v>
      </c>
      <c r="E25" s="12" t="s">
        <v>17</v>
      </c>
      <c r="F25" s="12">
        <v>0</v>
      </c>
      <c r="G25" s="12">
        <f>2*2</f>
        <v>4</v>
      </c>
      <c r="H25" s="12">
        <f>3*3</f>
        <v>9</v>
      </c>
      <c r="I25" s="12">
        <v>0</v>
      </c>
      <c r="J25" s="12"/>
      <c r="K25" s="9">
        <f t="shared" si="0"/>
        <v>13</v>
      </c>
    </row>
    <row r="26" spans="3:11" ht="15.75">
      <c r="C26" s="14" t="s">
        <v>60</v>
      </c>
      <c r="D26" s="14" t="s">
        <v>61</v>
      </c>
      <c r="E26" s="15" t="s">
        <v>17</v>
      </c>
      <c r="F26" s="15">
        <v>0</v>
      </c>
      <c r="G26" s="15">
        <v>0</v>
      </c>
      <c r="H26" s="15">
        <v>0</v>
      </c>
      <c r="I26" s="12">
        <f>3.5*3</f>
        <v>10.5</v>
      </c>
      <c r="J26" s="12"/>
      <c r="K26" s="9">
        <f t="shared" si="0"/>
        <v>10.5</v>
      </c>
    </row>
    <row r="27" spans="3:11" ht="15.75">
      <c r="C27" s="14" t="s">
        <v>51</v>
      </c>
      <c r="D27" s="14" t="s">
        <v>52</v>
      </c>
      <c r="E27" s="15" t="s">
        <v>12</v>
      </c>
      <c r="F27" s="15">
        <f>4*2</f>
        <v>8</v>
      </c>
      <c r="G27" s="15">
        <v>0</v>
      </c>
      <c r="H27" s="15">
        <v>0</v>
      </c>
      <c r="I27" s="15">
        <v>0</v>
      </c>
      <c r="J27" s="15"/>
      <c r="K27" s="9">
        <f t="shared" si="0"/>
        <v>8</v>
      </c>
    </row>
    <row r="28" spans="3:11" ht="15.75">
      <c r="C28" s="10" t="s">
        <v>53</v>
      </c>
      <c r="D28" s="10" t="s">
        <v>54</v>
      </c>
      <c r="E28" s="15" t="s">
        <v>12</v>
      </c>
      <c r="F28" s="12">
        <f>2*4</f>
        <v>8</v>
      </c>
      <c r="G28" s="12">
        <v>0</v>
      </c>
      <c r="H28" s="12">
        <v>0</v>
      </c>
      <c r="I28" s="13">
        <v>0</v>
      </c>
      <c r="J28" s="13"/>
      <c r="K28" s="9">
        <f t="shared" si="0"/>
        <v>8</v>
      </c>
    </row>
    <row r="29" spans="3:11" ht="15.75">
      <c r="C29" s="14" t="s">
        <v>55</v>
      </c>
      <c r="D29" s="14" t="s">
        <v>56</v>
      </c>
      <c r="E29" s="12" t="s">
        <v>12</v>
      </c>
      <c r="F29" s="12">
        <v>0</v>
      </c>
      <c r="G29" s="12">
        <f>3*2</f>
        <v>6</v>
      </c>
      <c r="H29" s="12">
        <v>0</v>
      </c>
      <c r="I29" s="12">
        <v>0</v>
      </c>
      <c r="J29" s="12"/>
      <c r="K29" s="9">
        <f t="shared" si="0"/>
        <v>6</v>
      </c>
    </row>
    <row r="30" spans="3:11" ht="15.75">
      <c r="C30" s="14" t="s">
        <v>31</v>
      </c>
      <c r="D30" s="14" t="s">
        <v>57</v>
      </c>
      <c r="E30" s="15" t="s">
        <v>12</v>
      </c>
      <c r="F30" s="15">
        <v>0</v>
      </c>
      <c r="G30" s="12">
        <v>0</v>
      </c>
      <c r="H30" s="12">
        <f>2*3</f>
        <v>6</v>
      </c>
      <c r="I30" s="12">
        <v>0</v>
      </c>
      <c r="J30" s="12"/>
      <c r="K30" s="9">
        <f t="shared" si="0"/>
        <v>6</v>
      </c>
    </row>
    <row r="31" spans="3:11" ht="15.75">
      <c r="C31" s="14" t="s">
        <v>62</v>
      </c>
      <c r="D31" s="14" t="s">
        <v>63</v>
      </c>
      <c r="E31" s="15" t="s">
        <v>12</v>
      </c>
      <c r="F31" s="15">
        <v>0</v>
      </c>
      <c r="G31" s="15">
        <v>0</v>
      </c>
      <c r="H31" s="15">
        <v>0</v>
      </c>
      <c r="I31" s="12">
        <f>2*3</f>
        <v>6</v>
      </c>
      <c r="J31" s="12"/>
      <c r="K31" s="9">
        <f t="shared" si="0"/>
        <v>6</v>
      </c>
    </row>
    <row r="32" spans="3:11" ht="15.75">
      <c r="C32" s="14" t="s">
        <v>64</v>
      </c>
      <c r="D32" s="14" t="s">
        <v>65</v>
      </c>
      <c r="E32" s="15" t="s">
        <v>17</v>
      </c>
      <c r="F32" s="15">
        <v>0</v>
      </c>
      <c r="G32" s="15">
        <v>0</v>
      </c>
      <c r="H32" s="15">
        <v>0</v>
      </c>
      <c r="I32" s="12">
        <f>2*3</f>
        <v>6</v>
      </c>
      <c r="J32" s="12"/>
      <c r="K32" s="9">
        <f t="shared" si="0"/>
        <v>6</v>
      </c>
    </row>
    <row r="33" spans="3:11" ht="15.75">
      <c r="C33" s="14" t="s">
        <v>66</v>
      </c>
      <c r="D33" s="14" t="s">
        <v>63</v>
      </c>
      <c r="E33" s="15" t="s">
        <v>17</v>
      </c>
      <c r="F33" s="21">
        <v>0</v>
      </c>
      <c r="G33" s="15">
        <v>0</v>
      </c>
      <c r="H33" s="15">
        <v>0</v>
      </c>
      <c r="I33" s="12">
        <f>1.5*3</f>
        <v>4.5</v>
      </c>
      <c r="J33" s="12"/>
      <c r="K33" s="9">
        <f t="shared" si="0"/>
        <v>4.5</v>
      </c>
    </row>
    <row r="34" spans="3:11" ht="15.75">
      <c r="C34" s="14" t="s">
        <v>67</v>
      </c>
      <c r="D34" s="14" t="s">
        <v>68</v>
      </c>
      <c r="E34" s="15" t="s">
        <v>12</v>
      </c>
      <c r="F34" s="15">
        <v>0</v>
      </c>
      <c r="G34" s="15">
        <v>0</v>
      </c>
      <c r="H34" s="15">
        <v>0</v>
      </c>
      <c r="I34" s="12">
        <f>1.5*3</f>
        <v>4.5</v>
      </c>
      <c r="J34" s="12"/>
      <c r="K34" s="9">
        <f t="shared" si="0"/>
        <v>4.5</v>
      </c>
    </row>
    <row r="35" spans="3:11" ht="15.75">
      <c r="C35" s="14" t="s">
        <v>69</v>
      </c>
      <c r="D35" s="14" t="s">
        <v>70</v>
      </c>
      <c r="E35" s="15" t="s">
        <v>12</v>
      </c>
      <c r="F35" s="15">
        <v>0</v>
      </c>
      <c r="G35" s="15">
        <v>0</v>
      </c>
      <c r="H35" s="15">
        <v>0</v>
      </c>
      <c r="I35" s="12">
        <f>1*3</f>
        <v>3</v>
      </c>
      <c r="J35" s="12"/>
      <c r="K35" s="9">
        <f t="shared" si="0"/>
        <v>3</v>
      </c>
    </row>
    <row r="36" spans="3:11" ht="15.75">
      <c r="C36" s="14" t="s">
        <v>58</v>
      </c>
      <c r="D36" s="14" t="s">
        <v>59</v>
      </c>
      <c r="E36" s="12" t="s">
        <v>12</v>
      </c>
      <c r="F36" s="15">
        <v>0</v>
      </c>
      <c r="G36" s="12">
        <v>0</v>
      </c>
      <c r="H36" s="12">
        <f>0*3</f>
        <v>0</v>
      </c>
      <c r="I36" s="12">
        <v>0</v>
      </c>
      <c r="J36" s="12"/>
      <c r="K36" s="9">
        <f t="shared" si="0"/>
        <v>0</v>
      </c>
    </row>
  </sheetData>
  <mergeCells count="1">
    <mergeCell ref="D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2016-01-19T21:52:13Z</dcterms:created>
  <dcterms:modified xsi:type="dcterms:W3CDTF">2016-04-28T21:27:24Z</dcterms:modified>
  <cp:category/>
  <cp:version/>
  <cp:contentType/>
  <cp:contentStatus/>
</cp:coreProperties>
</file>